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DC0563FB-CB93-4F6A-8173-04978E7395FC}" xr6:coauthVersionLast="45" xr6:coauthVersionMax="45" xr10:uidLastSave="{00000000-0000-0000-0000-000000000000}"/>
  <bookViews>
    <workbookView xWindow="-120" yWindow="-120" windowWidth="20730" windowHeight="11160" activeTab="1" xr2:uid="{845677DB-586D-4BB1-93A3-3E0AE4990A09}"/>
  </bookViews>
  <sheets>
    <sheet name="P&amp;L" sheetId="1" r:id="rId1"/>
    <sheet name="Balance Sheet" sheetId="2" r:id="rId2"/>
  </sheets>
  <definedNames>
    <definedName name="_xlnm.Print_Titles" localSheetId="1">'Balance Sheet'!$A:$D,'Balance Sheet'!$4:$4</definedName>
    <definedName name="_xlnm.Print_Titles" localSheetId="0">'P&amp;L'!$A:$F,'P&amp;L'!$1:$2</definedName>
    <definedName name="QB_COLUMN_29" localSheetId="1" hidden="1">'Balance Sheet'!$E$4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Sheet'!$8:$8,'Balance Sheet'!$14:$14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$25:$25,'P&amp;L'!$27:$27,'P&amp;L'!$28:$28,'P&amp;L'!$29:$29</definedName>
    <definedName name="QB_DATA_1" localSheetId="0" hidden="1">'P&amp;L'!$32:$32,'P&amp;L'!$34:$34,'P&amp;L'!$35:$35,'P&amp;L'!$36:$36,'P&amp;L'!$37:$37,'P&amp;L'!$38:$38,'P&amp;L'!$39:$39,'P&amp;L'!$40:$40,'P&amp;L'!$41:$41,'P&amp;L'!$42:$42,'P&amp;L'!$44:$44,'P&amp;L'!$47:$47,'P&amp;L'!$48:$48,'P&amp;L'!$52:$52,'P&amp;L'!$54:$54</definedName>
    <definedName name="QB_FORMULA_0" localSheetId="1" hidden="1">'Balance Sheet'!$E$9,'Balance Sheet'!$E$10,'Balance Sheet'!$E$11,'Balance Sheet'!$E$15,'Balance Sheet'!$E$16</definedName>
    <definedName name="QB_FORMULA_0" localSheetId="0" hidden="1">'P&amp;L'!$G$5,'P&amp;L'!$I$5,'P&amp;L'!#REF!,'P&amp;L'!$K$5,'P&amp;L'!$G$18,'P&amp;L'!$I$18,'P&amp;L'!#REF!,'P&amp;L'!$K$18,'P&amp;L'!$G$20,'P&amp;L'!$I$20,'P&amp;L'!#REF!,'P&amp;L'!$K$20,'P&amp;L'!$G$26,'P&amp;L'!#REF!,'P&amp;L'!$I$26,'P&amp;L'!#REF!</definedName>
    <definedName name="QB_FORMULA_1" localSheetId="0" hidden="1">'P&amp;L'!$K$26,'P&amp;L'!$G$30,'P&amp;L'!#REF!,'P&amp;L'!$I$30,'P&amp;L'!#REF!,'P&amp;L'!$K$30,'P&amp;L'!$G$43,'P&amp;L'!#REF!,'P&amp;L'!$I$43,'P&amp;L'!#REF!,'P&amp;L'!$K$43,'P&amp;L'!$G$45,'P&amp;L'!#REF!,'P&amp;L'!$I$45,'P&amp;L'!#REF!,'P&amp;L'!$K$45</definedName>
    <definedName name="QB_FORMULA_2" localSheetId="0" hidden="1">'P&amp;L'!$G$49,'P&amp;L'!$I$49,'P&amp;L'!#REF!,'P&amp;L'!$K$49,'P&amp;L'!$G$50,'P&amp;L'!#REF!,'P&amp;L'!$I$50,'P&amp;L'!#REF!,'P&amp;L'!$K$50,'P&amp;L'!$G$53,'P&amp;L'!#REF!,'P&amp;L'!$I$53,'P&amp;L'!#REF!,'P&amp;L'!$K$53,'P&amp;L'!$G$55,'P&amp;L'!#REF!</definedName>
    <definedName name="QB_FORMULA_3" localSheetId="0" hidden="1">'P&amp;L'!$I$55,'P&amp;L'!#REF!,'P&amp;L'!$K$55,'P&amp;L'!$G$56,'P&amp;L'!#REF!,'P&amp;L'!$I$56,'P&amp;L'!#REF!,'P&amp;L'!$K$56</definedName>
    <definedName name="QB_ROW_1" localSheetId="1" hidden="1">'Balance Sheet'!$A$5</definedName>
    <definedName name="QB_ROW_1011" localSheetId="1" hidden="1">'Balance Sheet'!$B$6</definedName>
    <definedName name="QB_ROW_105240" localSheetId="0" hidden="1">'P&amp;L'!$E$44</definedName>
    <definedName name="QB_ROW_108250" localSheetId="0" hidden="1">'P&amp;L'!$F$36</definedName>
    <definedName name="QB_ROW_11020" localSheetId="0" hidden="1">'P&amp;L'!$C$51</definedName>
    <definedName name="QB_ROW_11320" localSheetId="0" hidden="1">'P&amp;L'!$C$53</definedName>
    <definedName name="QB_ROW_123240" localSheetId="0" hidden="1">'P&amp;L'!$E$14</definedName>
    <definedName name="QB_ROW_1311" localSheetId="1" hidden="1">'Balance Sheet'!$B$10</definedName>
    <definedName name="QB_ROW_13320" localSheetId="0" hidden="1">'P&amp;L'!$C$54</definedName>
    <definedName name="QB_ROW_14011" localSheetId="1" hidden="1">'Balance Sheet'!$B$13</definedName>
    <definedName name="QB_ROW_141250" localSheetId="0" hidden="1">'P&amp;L'!$F$37</definedName>
    <definedName name="QB_ROW_14311" localSheetId="1" hidden="1">'Balance Sheet'!$B$15</definedName>
    <definedName name="QB_ROW_15340" localSheetId="0" hidden="1">'P&amp;L'!$E$9</definedName>
    <definedName name="QB_ROW_164230" localSheetId="1" hidden="1">'Balance Sheet'!$D$8</definedName>
    <definedName name="QB_ROW_171250" localSheetId="0" hidden="1">'P&amp;L'!$F$25</definedName>
    <definedName name="QB_ROW_17221" localSheetId="1" hidden="1">'Balance Sheet'!$C$14</definedName>
    <definedName name="QB_ROW_18030" localSheetId="0" hidden="1">'P&amp;L'!$D$8</definedName>
    <definedName name="QB_ROW_18301" localSheetId="0" hidden="1">'P&amp;L'!$A$56</definedName>
    <definedName name="QB_ROW_18330" localSheetId="0" hidden="1">'P&amp;L'!$D$18</definedName>
    <definedName name="QB_ROW_189240" localSheetId="0" hidden="1">'P&amp;L'!$E$13</definedName>
    <definedName name="QB_ROW_192240" localSheetId="0" hidden="1">'P&amp;L'!$E$32</definedName>
    <definedName name="QB_ROW_193250" localSheetId="0" hidden="1">'P&amp;L'!$F$24</definedName>
    <definedName name="QB_ROW_20012" localSheetId="0" hidden="1">'P&amp;L'!$B$3</definedName>
    <definedName name="QB_ROW_2021" localSheetId="1" hidden="1">'Balance Sheet'!$C$7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'P&amp;L'!$B$55</definedName>
    <definedName name="QB_ROW_22240" localSheetId="0" hidden="1">'P&amp;L'!$E$11</definedName>
    <definedName name="QB_ROW_2321" localSheetId="1" hidden="1">'Balance Sheet'!$C$9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'P&amp;L'!$D$30</definedName>
    <definedName name="QB_ROW_301" localSheetId="1" hidden="1">'Balance Sheet'!$A$11</definedName>
    <definedName name="QB_ROW_30240" localSheetId="0" hidden="1">'P&amp;L'!$E$28</definedName>
    <definedName name="QB_ROW_31240" localSheetId="0" hidden="1">'P&amp;L'!$E$27</definedName>
    <definedName name="QB_ROW_36240" localSheetId="0" hidden="1">'P&amp;L'!$E$29</definedName>
    <definedName name="QB_ROW_37030" localSheetId="0" hidden="1">'P&amp;L'!$D$31</definedName>
    <definedName name="QB_ROW_37330" localSheetId="0" hidden="1">'P&amp;L'!$D$45</definedName>
    <definedName name="QB_ROW_39040" localSheetId="0" hidden="1">'P&amp;L'!$E$33</definedName>
    <definedName name="QB_ROW_39340" localSheetId="0" hidden="1">'P&amp;L'!$E$43</definedName>
    <definedName name="QB_ROW_44030" localSheetId="0" hidden="1">'P&amp;L'!$D$46</definedName>
    <definedName name="QB_ROW_44330" localSheetId="0" hidden="1">'P&amp;L'!$D$49</definedName>
    <definedName name="QB_ROW_45240" localSheetId="0" hidden="1">'P&amp;L'!$E$47</definedName>
    <definedName name="QB_ROW_46240" localSheetId="0" hidden="1">'P&amp;L'!$E$48</definedName>
    <definedName name="QB_ROW_47220" localSheetId="0" hidden="1">'P&amp;L'!$C$4</definedName>
    <definedName name="QB_ROW_66250" localSheetId="0" hidden="1">'P&amp;L'!$F$41</definedName>
    <definedName name="QB_ROW_67250" localSheetId="0" hidden="1">'P&amp;L'!$F$40</definedName>
    <definedName name="QB_ROW_68250" localSheetId="0" hidden="1">'P&amp;L'!$F$35</definedName>
    <definedName name="QB_ROW_7001" localSheetId="1" hidden="1">'Balance Sheet'!$A$12</definedName>
    <definedName name="QB_ROW_70250" localSheetId="0" hidden="1">'P&amp;L'!$F$38</definedName>
    <definedName name="QB_ROW_71250" localSheetId="0" hidden="1">'P&amp;L'!$F$39</definedName>
    <definedName name="QB_ROW_7301" localSheetId="1" hidden="1">'Balance Sheet'!$A$16</definedName>
    <definedName name="QB_ROW_73250" localSheetId="0" hidden="1">'P&amp;L'!$F$34</definedName>
    <definedName name="QB_ROW_79230" localSheetId="0" hidden="1">'P&amp;L'!$D$52</definedName>
    <definedName name="QB_ROW_8020" localSheetId="0" hidden="1">'P&amp;L'!$C$7</definedName>
    <definedName name="QB_ROW_82250" localSheetId="0" hidden="1">'P&amp;L'!$F$42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'P&amp;L'!$C$50</definedName>
    <definedName name="QB_ROW_97040" localSheetId="0" hidden="1">'P&amp;L'!$E$23</definedName>
    <definedName name="QB_ROW_97340" localSheetId="0" hidden="1">'P&amp;L'!$E$26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6-18.qbw"</definedName>
    <definedName name="QBCOMPANYFILENAME" localSheetId="0">"C:\Users\Public\Documents\Intuit\QuickBooks\Company Files\Tarzana Neighborhood Council FYE 6-18.qbw"</definedName>
    <definedName name="QBENDDATE" localSheetId="1">20200229</definedName>
    <definedName name="QBENDDATE" localSheetId="0">20200229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20200201</definedName>
    <definedName name="QBSTARTDATE" localSheetId="0">20200201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5" i="2"/>
  <c r="E11" i="2"/>
  <c r="E10" i="2"/>
  <c r="E9" i="2"/>
  <c r="K53" i="1" l="1"/>
  <c r="I53" i="1"/>
  <c r="G53" i="1"/>
  <c r="K49" i="1"/>
  <c r="I49" i="1"/>
  <c r="G49" i="1"/>
  <c r="G45" i="1"/>
  <c r="K43" i="1"/>
  <c r="K45" i="1" s="1"/>
  <c r="I43" i="1"/>
  <c r="I45" i="1" s="1"/>
  <c r="G43" i="1"/>
  <c r="K26" i="1"/>
  <c r="K30" i="1" s="1"/>
  <c r="I26" i="1"/>
  <c r="I30" i="1" s="1"/>
  <c r="G26" i="1"/>
  <c r="G30" i="1" s="1"/>
  <c r="G50" i="1" s="1"/>
  <c r="K20" i="1"/>
  <c r="K18" i="1"/>
  <c r="I18" i="1"/>
  <c r="I20" i="1" s="1"/>
  <c r="G18" i="1"/>
  <c r="G20" i="1" s="1"/>
  <c r="K5" i="1"/>
  <c r="I5" i="1"/>
  <c r="G5" i="1"/>
  <c r="G55" i="1" l="1"/>
  <c r="G56" i="1" s="1"/>
  <c r="K50" i="1"/>
  <c r="K55" i="1"/>
  <c r="I50" i="1"/>
  <c r="I55" i="1" s="1"/>
  <c r="I56" i="1" s="1"/>
  <c r="K56" i="1"/>
</calcChain>
</file>

<file path=xl/sharedStrings.xml><?xml version="1.0" encoding="utf-8"?>
<sst xmlns="http://schemas.openxmlformats.org/spreadsheetml/2006/main" count="70" uniqueCount="68">
  <si>
    <t>Feb 20</t>
  </si>
  <si>
    <t>Jul '19 - Feb 20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</si>
  <si>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</si>
  <si>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</si>
  <si>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</si>
  <si>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</si>
  <si>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</si>
  <si>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</si>
  <si>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</si>
  <si>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</si>
  <si>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</si>
  <si>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</si>
  <si>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</si>
  <si>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</si>
  <si>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</si>
  <si>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</si>
  <si>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</si>
  <si>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</si>
  <si>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</si>
  <si>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</si>
  <si>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</si>
  <si>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</si>
  <si>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</si>
  <si>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</si>
  <si>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</si>
  <si>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</si>
  <si>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</si>
  <si>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</si>
  <si>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</si>
  <si>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</si>
  <si>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</si>
  <si>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Events</t>
  </si>
  <si>
    <t>Community Cleanup</t>
  </si>
  <si>
    <t>Earth Day</t>
  </si>
  <si>
    <t>Award Ceremony Refreshments</t>
  </si>
  <si>
    <t>Bouncy/Jumper Rental</t>
  </si>
  <si>
    <t>Event T-shirts</t>
  </si>
  <si>
    <t>Flyers</t>
  </si>
  <si>
    <t>Hanging Supplies</t>
  </si>
  <si>
    <t>Poster Labels</t>
  </si>
  <si>
    <t>Poster Paper</t>
  </si>
  <si>
    <t>Supplies-On Site</t>
  </si>
  <si>
    <t>Total Earth Day</t>
  </si>
  <si>
    <t>VANC Spring Mixer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</si>
  <si>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</si>
  <si>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</si>
  <si>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</si>
  <si>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</si>
  <si>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</si>
  <si>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</si>
  <si>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</si>
  <si>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WH-Tarzana COC Foundation</t>
  </si>
  <si>
    <t>Total 400 Neighborhood Purpose Grants</t>
  </si>
  <si>
    <t>900 Unallocated</t>
  </si>
  <si>
    <t>Total Expense</t>
  </si>
  <si>
    <t>Excess of Revenues Over/(Under) Expenses</t>
  </si>
  <si>
    <t>Feb 29, 20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</si>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</sst>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39" fontId="0" fillId="0" borderId="0" xfId="0" applyNumberFormat="1" applyBorder="1" applyAlignment="1">
      <alignment horizontal="centerContinuous"/>
    </xf>
    <xf numFmtId="39" fontId="0" fillId="0" borderId="1" xfId="0" applyNumberFormat="1" applyBorder="1" applyAlignment="1">
      <alignment horizontal="centerContinuous"/>
    </xf>
    <xf numFmtId="39" fontId="1" fillId="0" borderId="2" xfId="0" applyNumberFormat="1" applyFont="1" applyBorder="1" applyAlignment="1">
      <alignment horizontal="center"/>
    </xf>
    <xf numFmtId="39" fontId="0" fillId="0" borderId="0" xfId="0" applyNumberFormat="1" applyAlignment="1">
      <alignment horizontal="center"/>
    </xf>
    <xf numFmtId="39" fontId="2" fillId="0" borderId="0" xfId="0" applyNumberFormat="1" applyFont="1"/>
    <xf numFmtId="39" fontId="2" fillId="0" borderId="3" xfId="0" applyNumberFormat="1" applyFont="1" applyBorder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39" fontId="0" fillId="0" borderId="0" xfId="0" applyNumberFormat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164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0" fontId="0" fillId="0" borderId="0" xfId="0" applyNumberFormat="1"/>
    <xf numFmtId="7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133350</xdr:colOff>
          <xdr:row>4</xdr:row>
          <xdr:rowOff>28575</xdr:rowOff>
        </xdr:to>
        <xdr:sp macro="" textlink="">
          <xdr:nvSpPr>
            <xdr:cNvPr id="2049" name="FILTER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94C5D17A-F6C7-4060-98B0-B3FE46825D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133350</xdr:colOff>
          <xdr:row>4</xdr:row>
          <xdr:rowOff>28575</xdr:rowOff>
        </xdr:to>
        <xdr:sp macro="" textlink="">
          <xdr:nvSpPr>
            <xdr:cNvPr id="2050" name="HEADER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E0140757-E4CA-4416-8883-869165CEAF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3363-3D8B-4DEC-AFC3-6E4CF67D5E02}">
  <sheetPr codeName="Sheet1"/>
  <dimension ref="A1:K57"/>
  <sheetViews>
    <sheetView workbookViewId="0">
      <pane xSplit="6" ySplit="2" topLeftCell="G45" activePane="bottomRight" state="frozenSplit"/>
      <selection pane="topRight" activeCell="G1" sqref="G1"/>
      <selection pane="bottomLeft" activeCell="A3" sqref="A3"/>
      <selection pane="bottomRight" activeCell="J46" sqref="J46"/>
    </sheetView>
  </sheetViews>
  <sheetFormatPr defaultRowHeight="15" x14ac:dyDescent="0.25"/>
  <cols>
    <col min="1" max="5" width="6.140625" style="5" customWidth="1"/>
    <col min="6" max="6" width="29.7109375" style="5" customWidth="1"/>
    <col min="7" max="7" width="13.42578125" style="15" customWidth="1"/>
    <col min="8" max="8" width="2.28515625" style="15" customWidth="1"/>
    <col min="9" max="9" width="12.28515625" style="15" bestFit="1" customWidth="1"/>
    <col min="10" max="10" width="2.28515625" style="15" customWidth="1"/>
    <col min="11" max="11" width="12.42578125" style="1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6"/>
      <c r="H1" s="7"/>
      <c r="I1" s="6"/>
      <c r="J1" s="7"/>
      <c r="K1" s="6"/>
    </row>
    <row r="2" spans="1:11" s="4" customFormat="1" ht="16.5" thickTop="1" thickBot="1" x14ac:dyDescent="0.3">
      <c r="A2" s="3"/>
      <c r="B2" s="3"/>
      <c r="C2" s="3"/>
      <c r="D2" s="3"/>
      <c r="E2" s="3"/>
      <c r="F2" s="3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10"/>
      <c r="H3" s="10"/>
      <c r="I3" s="10"/>
      <c r="J3" s="10"/>
      <c r="K3" s="10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18">
        <v>0</v>
      </c>
      <c r="H4" s="19"/>
      <c r="I4" s="18">
        <v>49272.27</v>
      </c>
      <c r="J4" s="19"/>
      <c r="K4" s="18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0">
        <f>ROUND(SUM(G3:G4),5)</f>
        <v>0</v>
      </c>
      <c r="H5" s="10"/>
      <c r="I5" s="10">
        <f>ROUND(SUM(I3:I4),5)</f>
        <v>49272.27</v>
      </c>
      <c r="J5" s="10"/>
      <c r="K5" s="10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0"/>
      <c r="H6" s="10"/>
      <c r="I6" s="10"/>
      <c r="J6" s="10"/>
      <c r="K6" s="10"/>
    </row>
    <row r="7" spans="1:11" x14ac:dyDescent="0.25">
      <c r="A7" s="1"/>
      <c r="B7" s="1"/>
      <c r="C7" s="1" t="s">
        <v>7</v>
      </c>
      <c r="D7" s="1"/>
      <c r="E7" s="1"/>
      <c r="F7" s="1"/>
      <c r="G7" s="10"/>
      <c r="H7" s="10"/>
      <c r="I7" s="10"/>
      <c r="J7" s="10"/>
      <c r="K7" s="10"/>
    </row>
    <row r="8" spans="1:11" x14ac:dyDescent="0.25">
      <c r="A8" s="1"/>
      <c r="B8" s="1"/>
      <c r="C8" s="1"/>
      <c r="D8" s="1" t="s">
        <v>8</v>
      </c>
      <c r="E8" s="1"/>
      <c r="F8" s="1"/>
      <c r="G8" s="10"/>
      <c r="H8" s="10"/>
      <c r="I8" s="10"/>
      <c r="J8" s="10"/>
      <c r="K8" s="10"/>
    </row>
    <row r="9" spans="1:11" x14ac:dyDescent="0.25">
      <c r="A9" s="1"/>
      <c r="B9" s="1"/>
      <c r="C9" s="1"/>
      <c r="D9" s="1"/>
      <c r="E9" s="1" t="s">
        <v>9</v>
      </c>
      <c r="F9" s="1"/>
      <c r="G9" s="10">
        <v>0</v>
      </c>
      <c r="H9" s="10"/>
      <c r="I9" s="10">
        <v>0</v>
      </c>
      <c r="J9" s="10"/>
      <c r="K9" s="10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0">
        <v>0</v>
      </c>
      <c r="H10" s="10"/>
      <c r="I10" s="10">
        <v>32.840000000000003</v>
      </c>
      <c r="J10" s="10"/>
      <c r="K10" s="10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0">
        <v>0</v>
      </c>
      <c r="H11" s="10"/>
      <c r="I11" s="10">
        <v>4.16</v>
      </c>
      <c r="J11" s="10"/>
      <c r="K11" s="10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0">
        <v>180.28</v>
      </c>
      <c r="H12" s="10"/>
      <c r="I12" s="10">
        <v>1295.49</v>
      </c>
      <c r="J12" s="10"/>
      <c r="K12" s="10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0">
        <v>0</v>
      </c>
      <c r="H13" s="10"/>
      <c r="I13" s="10">
        <v>183.82</v>
      </c>
      <c r="J13" s="10"/>
      <c r="K13" s="10">
        <v>230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0">
        <v>0</v>
      </c>
      <c r="H14" s="10"/>
      <c r="I14" s="10">
        <v>0</v>
      </c>
      <c r="J14" s="10"/>
      <c r="K14" s="10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0">
        <v>0</v>
      </c>
      <c r="H15" s="10"/>
      <c r="I15" s="10">
        <v>0</v>
      </c>
      <c r="J15" s="10"/>
      <c r="K15" s="10">
        <v>175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0">
        <v>0</v>
      </c>
      <c r="H16" s="10"/>
      <c r="I16" s="10">
        <v>31.93</v>
      </c>
      <c r="J16" s="10"/>
      <c r="K16" s="10">
        <v>100</v>
      </c>
    </row>
    <row r="17" spans="1:11" ht="15.75" thickBot="1" x14ac:dyDescent="0.3">
      <c r="A17" s="1"/>
      <c r="B17" s="1"/>
      <c r="C17" s="1"/>
      <c r="D17" s="1"/>
      <c r="E17" s="1" t="s">
        <v>17</v>
      </c>
      <c r="F17" s="1"/>
      <c r="G17" s="11">
        <v>0</v>
      </c>
      <c r="H17" s="10"/>
      <c r="I17" s="11">
        <v>52.26</v>
      </c>
      <c r="J17" s="10"/>
      <c r="K17" s="11">
        <v>75</v>
      </c>
    </row>
    <row r="18" spans="1:11" x14ac:dyDescent="0.25">
      <c r="A18" s="1"/>
      <c r="B18" s="1"/>
      <c r="C18" s="1"/>
      <c r="D18" s="1" t="s">
        <v>18</v>
      </c>
      <c r="E18" s="1"/>
      <c r="F18" s="1"/>
      <c r="G18" s="10">
        <f>ROUND(SUM(G8:G17),5)</f>
        <v>180.28</v>
      </c>
      <c r="H18" s="10"/>
      <c r="I18" s="10">
        <f>ROUND(SUM(I8:I17),5)</f>
        <v>1600.5</v>
      </c>
      <c r="J18" s="10"/>
      <c r="K18" s="10">
        <f>ROUND(SUM(K8:K17),5)</f>
        <v>4880</v>
      </c>
    </row>
    <row r="19" spans="1:11" ht="15.75" thickBot="1" x14ac:dyDescent="0.3">
      <c r="A19" s="1"/>
      <c r="B19" s="1"/>
      <c r="C19" s="1"/>
      <c r="D19" s="1" t="s">
        <v>19</v>
      </c>
      <c r="E19" s="1"/>
      <c r="F19" s="1"/>
      <c r="G19" s="11">
        <v>184.8</v>
      </c>
      <c r="H19" s="10"/>
      <c r="I19" s="11">
        <v>1339.8</v>
      </c>
      <c r="J19" s="10"/>
      <c r="K19" s="11">
        <v>2400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0">
        <f>ROUND(G7+SUM(G18:G19),5)</f>
        <v>365.08</v>
      </c>
      <c r="H20" s="10"/>
      <c r="I20" s="10">
        <f>ROUND(I7+SUM(I18:I19),5)</f>
        <v>2940.3</v>
      </c>
      <c r="J20" s="10"/>
      <c r="K20" s="10">
        <f>ROUND(K7+SUM(K18:K19),5)</f>
        <v>7280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0"/>
      <c r="H21" s="10"/>
      <c r="I21" s="10"/>
      <c r="J21" s="10"/>
      <c r="K21" s="10"/>
    </row>
    <row r="22" spans="1:11" x14ac:dyDescent="0.25">
      <c r="A22" s="1"/>
      <c r="B22" s="1"/>
      <c r="C22" s="1"/>
      <c r="D22" s="1" t="s">
        <v>22</v>
      </c>
      <c r="E22" s="1"/>
      <c r="F22" s="1"/>
      <c r="G22" s="10"/>
      <c r="H22" s="10"/>
      <c r="I22" s="10"/>
      <c r="J22" s="10"/>
      <c r="K22" s="10"/>
    </row>
    <row r="23" spans="1:11" x14ac:dyDescent="0.25">
      <c r="A23" s="1"/>
      <c r="B23" s="1"/>
      <c r="C23" s="1"/>
      <c r="D23" s="1"/>
      <c r="E23" s="1" t="s">
        <v>23</v>
      </c>
      <c r="F23" s="1"/>
      <c r="G23" s="10"/>
      <c r="H23" s="10"/>
      <c r="I23" s="10"/>
      <c r="J23" s="10"/>
      <c r="K23" s="10"/>
    </row>
    <row r="24" spans="1:11" x14ac:dyDescent="0.25">
      <c r="A24" s="1"/>
      <c r="B24" s="1"/>
      <c r="C24" s="1"/>
      <c r="D24" s="1"/>
      <c r="E24" s="1"/>
      <c r="F24" s="1" t="s">
        <v>24</v>
      </c>
      <c r="G24" s="10">
        <v>0</v>
      </c>
      <c r="H24" s="10"/>
      <c r="I24" s="10">
        <v>0</v>
      </c>
      <c r="J24" s="10"/>
      <c r="K24" s="10">
        <v>11500</v>
      </c>
    </row>
    <row r="25" spans="1:11" ht="15.75" thickBot="1" x14ac:dyDescent="0.3">
      <c r="A25" s="1"/>
      <c r="B25" s="1"/>
      <c r="C25" s="1"/>
      <c r="D25" s="1"/>
      <c r="E25" s="1"/>
      <c r="F25" s="1" t="s">
        <v>25</v>
      </c>
      <c r="G25" s="11">
        <v>0</v>
      </c>
      <c r="H25" s="10"/>
      <c r="I25" s="11">
        <v>0</v>
      </c>
      <c r="J25" s="10"/>
      <c r="K25" s="11">
        <v>3000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0">
        <f>ROUND(SUM(G23:G25),5)</f>
        <v>0</v>
      </c>
      <c r="H26" s="10"/>
      <c r="I26" s="10">
        <f>ROUND(SUM(I23:I25),5)</f>
        <v>0</v>
      </c>
      <c r="J26" s="10"/>
      <c r="K26" s="10">
        <f>ROUND(SUM(K23:K25),5)</f>
        <v>14500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0">
        <v>0</v>
      </c>
      <c r="H27" s="10"/>
      <c r="I27" s="10">
        <v>163.16</v>
      </c>
      <c r="J27" s="10"/>
      <c r="K27" s="10">
        <v>550</v>
      </c>
    </row>
    <row r="28" spans="1:11" x14ac:dyDescent="0.25">
      <c r="A28" s="1"/>
      <c r="B28" s="1"/>
      <c r="C28" s="1"/>
      <c r="D28" s="1"/>
      <c r="E28" s="1" t="s">
        <v>28</v>
      </c>
      <c r="F28" s="1"/>
      <c r="G28" s="10">
        <v>0</v>
      </c>
      <c r="H28" s="10"/>
      <c r="I28" s="10">
        <v>2639.39</v>
      </c>
      <c r="J28" s="10"/>
      <c r="K28" s="10">
        <v>2639.59</v>
      </c>
    </row>
    <row r="29" spans="1:11" ht="15.75" thickBot="1" x14ac:dyDescent="0.3">
      <c r="A29" s="1"/>
      <c r="B29" s="1"/>
      <c r="C29" s="1"/>
      <c r="D29" s="1"/>
      <c r="E29" s="1" t="s">
        <v>29</v>
      </c>
      <c r="F29" s="1"/>
      <c r="G29" s="11">
        <v>0</v>
      </c>
      <c r="H29" s="10"/>
      <c r="I29" s="11">
        <v>0</v>
      </c>
      <c r="J29" s="10"/>
      <c r="K29" s="11">
        <v>250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0">
        <f>ROUND(G22+SUM(G26:G29),5)</f>
        <v>0</v>
      </c>
      <c r="H30" s="10"/>
      <c r="I30" s="10">
        <f>ROUND(I22+SUM(I26:I29),5)</f>
        <v>2802.55</v>
      </c>
      <c r="J30" s="10"/>
      <c r="K30" s="10">
        <f>ROUND(K22+SUM(K26:K29),5)</f>
        <v>17939.59</v>
      </c>
    </row>
    <row r="31" spans="1:11" x14ac:dyDescent="0.25">
      <c r="A31" s="1"/>
      <c r="B31" s="1"/>
      <c r="C31" s="1"/>
      <c r="D31" s="1" t="s">
        <v>31</v>
      </c>
      <c r="E31" s="1"/>
      <c r="F31" s="1"/>
      <c r="G31" s="10"/>
      <c r="H31" s="10"/>
      <c r="I31" s="10"/>
      <c r="J31" s="10"/>
      <c r="K31" s="10"/>
    </row>
    <row r="32" spans="1:11" x14ac:dyDescent="0.25">
      <c r="A32" s="1"/>
      <c r="B32" s="1"/>
      <c r="C32" s="1"/>
      <c r="D32" s="1"/>
      <c r="E32" s="1" t="s">
        <v>32</v>
      </c>
      <c r="F32" s="1"/>
      <c r="G32" s="10">
        <v>0</v>
      </c>
      <c r="H32" s="10"/>
      <c r="I32" s="10">
        <v>0</v>
      </c>
      <c r="J32" s="10"/>
      <c r="K32" s="10">
        <v>100</v>
      </c>
    </row>
    <row r="33" spans="1:11" x14ac:dyDescent="0.25">
      <c r="A33" s="1"/>
      <c r="B33" s="1"/>
      <c r="C33" s="1"/>
      <c r="D33" s="1"/>
      <c r="E33" s="1" t="s">
        <v>33</v>
      </c>
      <c r="F33" s="1"/>
      <c r="G33" s="10"/>
      <c r="H33" s="10"/>
      <c r="I33" s="10"/>
      <c r="J33" s="10"/>
      <c r="K33" s="10"/>
    </row>
    <row r="34" spans="1:11" x14ac:dyDescent="0.25">
      <c r="A34" s="1"/>
      <c r="B34" s="1"/>
      <c r="C34" s="1"/>
      <c r="D34" s="1"/>
      <c r="E34" s="1"/>
      <c r="F34" s="1" t="s">
        <v>34</v>
      </c>
      <c r="G34" s="10">
        <v>0</v>
      </c>
      <c r="H34" s="10"/>
      <c r="I34" s="10">
        <v>0</v>
      </c>
      <c r="J34" s="10"/>
      <c r="K34" s="10">
        <v>100</v>
      </c>
    </row>
    <row r="35" spans="1:11" x14ac:dyDescent="0.25">
      <c r="A35" s="1"/>
      <c r="B35" s="1"/>
      <c r="C35" s="1"/>
      <c r="D35" s="1"/>
      <c r="E35" s="1"/>
      <c r="F35" s="1" t="s">
        <v>23</v>
      </c>
      <c r="G35" s="10">
        <v>0</v>
      </c>
      <c r="H35" s="10"/>
      <c r="I35" s="10">
        <v>0</v>
      </c>
      <c r="J35" s="10"/>
      <c r="K35" s="10">
        <v>380</v>
      </c>
    </row>
    <row r="36" spans="1:11" x14ac:dyDescent="0.25">
      <c r="A36" s="1"/>
      <c r="B36" s="1"/>
      <c r="C36" s="1"/>
      <c r="D36" s="1"/>
      <c r="E36" s="1"/>
      <c r="F36" s="1" t="s">
        <v>35</v>
      </c>
      <c r="G36" s="10">
        <v>0</v>
      </c>
      <c r="H36" s="10"/>
      <c r="I36" s="10">
        <v>0</v>
      </c>
      <c r="J36" s="10"/>
      <c r="K36" s="10">
        <v>300</v>
      </c>
    </row>
    <row r="37" spans="1:11" x14ac:dyDescent="0.25">
      <c r="A37" s="1"/>
      <c r="B37" s="1"/>
      <c r="C37" s="1"/>
      <c r="D37" s="1"/>
      <c r="E37" s="1"/>
      <c r="F37" s="1" t="s">
        <v>36</v>
      </c>
      <c r="G37" s="10">
        <v>0</v>
      </c>
      <c r="H37" s="10"/>
      <c r="I37" s="10">
        <v>0</v>
      </c>
      <c r="J37" s="10"/>
      <c r="K37" s="10">
        <v>400</v>
      </c>
    </row>
    <row r="38" spans="1:11" x14ac:dyDescent="0.25">
      <c r="A38" s="1"/>
      <c r="B38" s="1"/>
      <c r="C38" s="1"/>
      <c r="D38" s="1"/>
      <c r="E38" s="1"/>
      <c r="F38" s="1" t="s">
        <v>37</v>
      </c>
      <c r="G38" s="10">
        <v>0</v>
      </c>
      <c r="H38" s="10"/>
      <c r="I38" s="10">
        <v>0</v>
      </c>
      <c r="J38" s="10"/>
      <c r="K38" s="10">
        <v>500</v>
      </c>
    </row>
    <row r="39" spans="1:11" x14ac:dyDescent="0.25">
      <c r="A39" s="1"/>
      <c r="B39" s="1"/>
      <c r="C39" s="1"/>
      <c r="D39" s="1"/>
      <c r="E39" s="1"/>
      <c r="F39" s="1" t="s">
        <v>38</v>
      </c>
      <c r="G39" s="10">
        <v>0</v>
      </c>
      <c r="H39" s="10"/>
      <c r="I39" s="10">
        <v>0</v>
      </c>
      <c r="J39" s="10"/>
      <c r="K39" s="10">
        <v>60</v>
      </c>
    </row>
    <row r="40" spans="1:11" x14ac:dyDescent="0.25">
      <c r="A40" s="1"/>
      <c r="B40" s="1"/>
      <c r="C40" s="1"/>
      <c r="D40" s="1"/>
      <c r="E40" s="1"/>
      <c r="F40" s="1" t="s">
        <v>39</v>
      </c>
      <c r="G40" s="10">
        <v>41.87</v>
      </c>
      <c r="H40" s="10"/>
      <c r="I40" s="10">
        <v>41.87</v>
      </c>
      <c r="J40" s="10"/>
      <c r="K40" s="10">
        <v>150</v>
      </c>
    </row>
    <row r="41" spans="1:11" x14ac:dyDescent="0.25">
      <c r="A41" s="1"/>
      <c r="B41" s="1"/>
      <c r="C41" s="1"/>
      <c r="D41" s="1"/>
      <c r="E41" s="1"/>
      <c r="F41" s="1" t="s">
        <v>40</v>
      </c>
      <c r="G41" s="10">
        <v>383.82</v>
      </c>
      <c r="H41" s="10"/>
      <c r="I41" s="10">
        <v>426.49</v>
      </c>
      <c r="J41" s="10"/>
      <c r="K41" s="10">
        <v>800</v>
      </c>
    </row>
    <row r="42" spans="1:11" ht="15.75" thickBot="1" x14ac:dyDescent="0.3">
      <c r="A42" s="1"/>
      <c r="B42" s="1"/>
      <c r="C42" s="1"/>
      <c r="D42" s="1"/>
      <c r="E42" s="1"/>
      <c r="F42" s="1" t="s">
        <v>41</v>
      </c>
      <c r="G42" s="11">
        <v>0</v>
      </c>
      <c r="H42" s="10"/>
      <c r="I42" s="11">
        <v>0</v>
      </c>
      <c r="J42" s="10"/>
      <c r="K42" s="11">
        <v>200</v>
      </c>
    </row>
    <row r="43" spans="1:11" x14ac:dyDescent="0.25">
      <c r="A43" s="1"/>
      <c r="B43" s="1"/>
      <c r="C43" s="1"/>
      <c r="D43" s="1"/>
      <c r="E43" s="1" t="s">
        <v>42</v>
      </c>
      <c r="F43" s="1"/>
      <c r="G43" s="10">
        <f>ROUND(SUM(G33:G42),5)</f>
        <v>425.69</v>
      </c>
      <c r="H43" s="10"/>
      <c r="I43" s="10">
        <f>ROUND(SUM(I33:I42),5)</f>
        <v>468.36</v>
      </c>
      <c r="J43" s="10"/>
      <c r="K43" s="10">
        <f>ROUND(SUM(K33:K42),5)</f>
        <v>2890</v>
      </c>
    </row>
    <row r="44" spans="1:11" ht="15.75" thickBot="1" x14ac:dyDescent="0.3">
      <c r="A44" s="1"/>
      <c r="B44" s="1"/>
      <c r="C44" s="1"/>
      <c r="D44" s="1"/>
      <c r="E44" s="1" t="s">
        <v>43</v>
      </c>
      <c r="F44" s="1"/>
      <c r="G44" s="11">
        <v>0</v>
      </c>
      <c r="H44" s="10"/>
      <c r="I44" s="11">
        <v>0</v>
      </c>
      <c r="J44" s="10"/>
      <c r="K44" s="11">
        <v>250</v>
      </c>
    </row>
    <row r="45" spans="1:11" x14ac:dyDescent="0.25">
      <c r="A45" s="1"/>
      <c r="B45" s="1"/>
      <c r="C45" s="1"/>
      <c r="D45" s="1" t="s">
        <v>44</v>
      </c>
      <c r="E45" s="1"/>
      <c r="F45" s="1"/>
      <c r="G45" s="10">
        <f>ROUND(SUM(G31:G32)+SUM(G43:G44),5)</f>
        <v>425.69</v>
      </c>
      <c r="H45" s="10"/>
      <c r="I45" s="10">
        <f>ROUND(SUM(I31:I32)+SUM(I43:I44),5)</f>
        <v>468.36</v>
      </c>
      <c r="J45" s="10"/>
      <c r="K45" s="10">
        <f>ROUND(SUM(K31:K32)+SUM(K43:K44),5)</f>
        <v>3240</v>
      </c>
    </row>
    <row r="46" spans="1:11" x14ac:dyDescent="0.25">
      <c r="A46" s="1"/>
      <c r="B46" s="1"/>
      <c r="C46" s="1"/>
      <c r="D46" s="1" t="s">
        <v>45</v>
      </c>
      <c r="E46" s="1"/>
      <c r="F46" s="1"/>
      <c r="G46" s="10"/>
      <c r="H46" s="10"/>
      <c r="I46" s="10"/>
      <c r="J46" s="10"/>
      <c r="K46" s="10"/>
    </row>
    <row r="47" spans="1:11" x14ac:dyDescent="0.25">
      <c r="A47" s="1"/>
      <c r="B47" s="1"/>
      <c r="C47" s="1"/>
      <c r="D47" s="1"/>
      <c r="E47" s="1" t="s">
        <v>46</v>
      </c>
      <c r="F47" s="1"/>
      <c r="G47" s="10">
        <v>40</v>
      </c>
      <c r="H47" s="10"/>
      <c r="I47" s="10">
        <v>320</v>
      </c>
      <c r="J47" s="10"/>
      <c r="K47" s="10">
        <v>480</v>
      </c>
    </row>
    <row r="48" spans="1:11" ht="15.75" thickBot="1" x14ac:dyDescent="0.3">
      <c r="A48" s="1"/>
      <c r="B48" s="1"/>
      <c r="C48" s="1"/>
      <c r="D48" s="1"/>
      <c r="E48" s="1" t="s">
        <v>47</v>
      </c>
      <c r="F48" s="1"/>
      <c r="G48" s="12">
        <v>150</v>
      </c>
      <c r="H48" s="10"/>
      <c r="I48" s="12">
        <v>1200</v>
      </c>
      <c r="J48" s="10"/>
      <c r="K48" s="12">
        <v>3800</v>
      </c>
    </row>
    <row r="49" spans="1:11" ht="15.75" thickBot="1" x14ac:dyDescent="0.3">
      <c r="A49" s="1"/>
      <c r="B49" s="1"/>
      <c r="C49" s="1"/>
      <c r="D49" s="1" t="s">
        <v>48</v>
      </c>
      <c r="E49" s="1"/>
      <c r="F49" s="1"/>
      <c r="G49" s="13">
        <f>ROUND(SUM(G46:G48),5)</f>
        <v>190</v>
      </c>
      <c r="H49" s="10"/>
      <c r="I49" s="13">
        <f>ROUND(SUM(I46:I48),5)</f>
        <v>1520</v>
      </c>
      <c r="J49" s="10"/>
      <c r="K49" s="13">
        <f>ROUND(SUM(K46:K48),5)</f>
        <v>4280</v>
      </c>
    </row>
    <row r="50" spans="1:11" x14ac:dyDescent="0.25">
      <c r="A50" s="1"/>
      <c r="B50" s="1"/>
      <c r="C50" s="1" t="s">
        <v>49</v>
      </c>
      <c r="D50" s="1"/>
      <c r="E50" s="1"/>
      <c r="F50" s="1"/>
      <c r="G50" s="10">
        <f>ROUND(G21+G30+G45+G49,5)</f>
        <v>615.69000000000005</v>
      </c>
      <c r="H50" s="10"/>
      <c r="I50" s="10">
        <f>ROUND(I21+I30+I45+I49,5)</f>
        <v>4790.91</v>
      </c>
      <c r="J50" s="10"/>
      <c r="K50" s="10">
        <f>ROUND(K21+K30+K45+K49,5)</f>
        <v>25459.59</v>
      </c>
    </row>
    <row r="51" spans="1:11" x14ac:dyDescent="0.25">
      <c r="A51" s="1"/>
      <c r="B51" s="1"/>
      <c r="C51" s="1" t="s">
        <v>50</v>
      </c>
      <c r="D51" s="1"/>
      <c r="E51" s="1"/>
      <c r="F51" s="1"/>
      <c r="G51" s="10"/>
      <c r="H51" s="10"/>
      <c r="I51" s="10"/>
      <c r="J51" s="10"/>
      <c r="K51" s="10"/>
    </row>
    <row r="52" spans="1:11" ht="15.75" thickBot="1" x14ac:dyDescent="0.3">
      <c r="A52" s="1"/>
      <c r="B52" s="1"/>
      <c r="C52" s="1"/>
      <c r="D52" s="1" t="s">
        <v>51</v>
      </c>
      <c r="E52" s="1"/>
      <c r="F52" s="1"/>
      <c r="G52" s="11">
        <v>1250</v>
      </c>
      <c r="H52" s="10"/>
      <c r="I52" s="11">
        <v>1250</v>
      </c>
      <c r="J52" s="10"/>
      <c r="K52" s="11">
        <v>1250</v>
      </c>
    </row>
    <row r="53" spans="1:11" x14ac:dyDescent="0.25">
      <c r="A53" s="1"/>
      <c r="B53" s="1"/>
      <c r="C53" s="1" t="s">
        <v>52</v>
      </c>
      <c r="D53" s="1"/>
      <c r="E53" s="1"/>
      <c r="F53" s="1"/>
      <c r="G53" s="10">
        <f>ROUND(SUM(G51:G52),5)</f>
        <v>1250</v>
      </c>
      <c r="H53" s="10"/>
      <c r="I53" s="10">
        <f>ROUND(SUM(I51:I52),5)</f>
        <v>1250</v>
      </c>
      <c r="J53" s="10"/>
      <c r="K53" s="10">
        <f>ROUND(SUM(K51:K52),5)</f>
        <v>1250</v>
      </c>
    </row>
    <row r="54" spans="1:11" ht="15.75" thickBot="1" x14ac:dyDescent="0.3">
      <c r="A54" s="1"/>
      <c r="B54" s="1"/>
      <c r="C54" s="1" t="s">
        <v>53</v>
      </c>
      <c r="D54" s="1"/>
      <c r="E54" s="1"/>
      <c r="F54" s="1"/>
      <c r="G54" s="12">
        <v>0</v>
      </c>
      <c r="H54" s="10"/>
      <c r="I54" s="12">
        <v>0</v>
      </c>
      <c r="J54" s="10"/>
      <c r="K54" s="12">
        <v>15282.68</v>
      </c>
    </row>
    <row r="55" spans="1:11" ht="15.75" thickBot="1" x14ac:dyDescent="0.3">
      <c r="A55" s="1"/>
      <c r="B55" s="1" t="s">
        <v>54</v>
      </c>
      <c r="C55" s="1"/>
      <c r="D55" s="1"/>
      <c r="E55" s="1"/>
      <c r="F55" s="1"/>
      <c r="G55" s="14">
        <f>ROUND(G6+G20+G50+SUM(G53:G54),5)</f>
        <v>2230.77</v>
      </c>
      <c r="H55" s="10"/>
      <c r="I55" s="14">
        <f>ROUND(I6+I20+I50+SUM(I53:I54),5)</f>
        <v>8981.2099999999991</v>
      </c>
      <c r="J55" s="10"/>
      <c r="K55" s="14">
        <f>ROUND(K6+K20+K50+SUM(K53:K54),5)</f>
        <v>49272.27</v>
      </c>
    </row>
    <row r="56" spans="1:11" s="2" customFormat="1" ht="12" thickBot="1" x14ac:dyDescent="0.25">
      <c r="A56" s="1" t="s">
        <v>55</v>
      </c>
      <c r="B56" s="1"/>
      <c r="C56" s="1"/>
      <c r="D56" s="1"/>
      <c r="E56" s="1"/>
      <c r="F56" s="1"/>
      <c r="G56" s="16">
        <f>ROUND(G5-G55,5)</f>
        <v>-2230.77</v>
      </c>
      <c r="H56" s="17"/>
      <c r="I56" s="16">
        <f>ROUND(I5-I55,5)</f>
        <v>40291.06</v>
      </c>
      <c r="J56" s="17"/>
      <c r="K56" s="16">
        <f>ROUND(K5-K55,5)</f>
        <v>0</v>
      </c>
    </row>
    <row r="57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&amp;L&amp;"Arial,Bold"&amp;8 11:34 AM
&amp;"Arial,Bold"&amp;8 03/10/20
&amp;"Arial,Bold"&amp;8 Cash Basis&amp;C&amp;"Arial,Bold"&amp;12 Tarzana Neighborhood Council
&amp;"Arial,Bold"&amp;14 Profit &amp;&amp; Loss Budget Performance
&amp;"Arial,Bold"&amp;10 February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7752-78CD-4FE0-B44B-3204B4059A89}">
  <sheetPr codeName="Sheet2"/>
  <dimension ref="A4:E17"/>
  <sheetViews>
    <sheetView tabSelected="1" workbookViewId="0">
      <pane xSplit="4" ySplit="4" topLeftCell="E5" activePane="bottomRight" state="frozenSplit"/>
      <selection pane="topRight" activeCell="E1" sqref="E1"/>
      <selection pane="bottomLeft" activeCell="A2" sqref="A2"/>
      <selection pane="bottomRight" sqref="A1:XFD1"/>
    </sheetView>
  </sheetViews>
  <sheetFormatPr defaultRowHeight="15" x14ac:dyDescent="0.25"/>
  <cols>
    <col min="1" max="3" width="5.85546875" style="5" customWidth="1"/>
    <col min="4" max="4" width="32.140625" style="5" customWidth="1"/>
    <col min="5" max="5" width="13.28515625" style="22" customWidth="1"/>
  </cols>
  <sheetData>
    <row r="4" spans="1:5" s="4" customFormat="1" ht="15.75" thickBot="1" x14ac:dyDescent="0.3">
      <c r="A4" s="3"/>
      <c r="B4" s="3"/>
      <c r="C4" s="3"/>
      <c r="D4" s="3"/>
      <c r="E4" s="21" t="s">
        <v>56</v>
      </c>
    </row>
    <row r="5" spans="1:5" ht="15.75" thickTop="1" x14ac:dyDescent="0.25">
      <c r="A5" s="1" t="s">
        <v>57</v>
      </c>
      <c r="B5" s="1"/>
      <c r="C5" s="1"/>
      <c r="D5" s="1"/>
      <c r="E5" s="20"/>
    </row>
    <row r="6" spans="1:5" x14ac:dyDescent="0.25">
      <c r="A6" s="1"/>
      <c r="B6" s="1" t="s">
        <v>58</v>
      </c>
      <c r="C6" s="1"/>
      <c r="D6" s="1"/>
      <c r="E6" s="20"/>
    </row>
    <row r="7" spans="1:5" x14ac:dyDescent="0.25">
      <c r="A7" s="1"/>
      <c r="B7" s="1"/>
      <c r="C7" s="1" t="s">
        <v>59</v>
      </c>
      <c r="D7" s="1"/>
      <c r="E7" s="20"/>
    </row>
    <row r="8" spans="1:5" ht="15.75" thickBot="1" x14ac:dyDescent="0.3">
      <c r="A8" s="1"/>
      <c r="B8" s="1"/>
      <c r="C8" s="1"/>
      <c r="D8" s="1" t="s">
        <v>60</v>
      </c>
      <c r="E8" s="23">
        <v>40291.06</v>
      </c>
    </row>
    <row r="9" spans="1:5" ht="15.75" thickBot="1" x14ac:dyDescent="0.3">
      <c r="A9" s="1"/>
      <c r="B9" s="1"/>
      <c r="C9" s="1" t="s">
        <v>61</v>
      </c>
      <c r="D9" s="1"/>
      <c r="E9" s="14">
        <f>ROUND(SUM(E7:E8),5)</f>
        <v>40291.06</v>
      </c>
    </row>
    <row r="10" spans="1:5" ht="15.75" thickBot="1" x14ac:dyDescent="0.3">
      <c r="A10" s="1"/>
      <c r="B10" s="1" t="s">
        <v>62</v>
      </c>
      <c r="C10" s="1"/>
      <c r="D10" s="1"/>
      <c r="E10" s="14">
        <f>ROUND(E6+E9,5)</f>
        <v>40291.06</v>
      </c>
    </row>
    <row r="11" spans="1:5" s="2" customFormat="1" ht="12" thickBot="1" x14ac:dyDescent="0.25">
      <c r="A11" s="1" t="s">
        <v>63</v>
      </c>
      <c r="B11" s="1"/>
      <c r="C11" s="1"/>
      <c r="D11" s="1"/>
      <c r="E11" s="16">
        <f>ROUND(E5+E10,5)</f>
        <v>40291.06</v>
      </c>
    </row>
    <row r="12" spans="1:5" ht="15.75" thickTop="1" x14ac:dyDescent="0.25">
      <c r="A12" s="1" t="s">
        <v>64</v>
      </c>
      <c r="B12" s="1"/>
      <c r="C12" s="1"/>
      <c r="D12" s="1"/>
      <c r="E12" s="19"/>
    </row>
    <row r="13" spans="1:5" x14ac:dyDescent="0.25">
      <c r="A13" s="1"/>
      <c r="B13" s="1" t="s">
        <v>65</v>
      </c>
      <c r="C13" s="1"/>
      <c r="D13" s="1"/>
      <c r="E13" s="19"/>
    </row>
    <row r="14" spans="1:5" ht="15.75" thickBot="1" x14ac:dyDescent="0.3">
      <c r="A14" s="1"/>
      <c r="B14" s="1"/>
      <c r="C14" s="1" t="s">
        <v>55</v>
      </c>
      <c r="D14" s="1"/>
      <c r="E14" s="23">
        <v>40291.06</v>
      </c>
    </row>
    <row r="15" spans="1:5" ht="15.75" thickBot="1" x14ac:dyDescent="0.3">
      <c r="A15" s="1"/>
      <c r="B15" s="1" t="s">
        <v>66</v>
      </c>
      <c r="C15" s="1"/>
      <c r="D15" s="1"/>
      <c r="E15" s="14">
        <f>ROUND(SUM(E13:E14),5)</f>
        <v>40291.06</v>
      </c>
    </row>
    <row r="16" spans="1:5" s="2" customFormat="1" ht="12" thickBot="1" x14ac:dyDescent="0.25">
      <c r="A16" s="1" t="s">
        <v>67</v>
      </c>
      <c r="B16" s="1"/>
      <c r="C16" s="1"/>
      <c r="D16" s="1"/>
      <c r="E16" s="16">
        <f>ROUND(E12+E15,5)</f>
        <v>40291.06</v>
      </c>
    </row>
    <row r="17" ht="15.75" thickTop="1" x14ac:dyDescent="0.25"/>
  </sheetData>
  <pageMargins left="0.7" right="0.7" top="0.75" bottom="0.75" header="0.1" footer="0.3"/>
  <pageSetup orientation="portrait" horizontalDpi="0" verticalDpi="0" r:id="rId1"/>
  <headerFooter>
    <oddHeader>&amp;L&amp;"Arial,Bold"&amp;8 11:43 AM
&amp;"Arial,Bold"&amp;8 03/10/20
&amp;"Arial,Bold"&amp;8 Cash Basis&amp;C&amp;"Arial,Bold"&amp;12 Tarzana Neighborhood Council
&amp;"Arial,Bold"&amp;14 Balance Sheet
&amp;"Arial,Bold"&amp;10 As of February 29,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050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133350</xdr:colOff>
                <xdr:row>4</xdr:row>
                <xdr:rowOff>28575</xdr:rowOff>
              </to>
            </anchor>
          </controlPr>
        </control>
      </mc:Choice>
      <mc:Fallback>
        <control shapeId="2050" r:id="rId4" name="HEADER"/>
      </mc:Fallback>
    </mc:AlternateContent>
    <mc:AlternateContent xmlns:mc="http://schemas.openxmlformats.org/markup-compatibility/2006">
      <mc:Choice Requires="x14">
        <control shapeId="2049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133350</xdr:colOff>
                <xdr:row>4</xdr:row>
                <xdr:rowOff>28575</xdr:rowOff>
              </to>
            </anchor>
          </controlPr>
        </control>
      </mc:Choice>
      <mc:Fallback>
        <control shapeId="2049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2020-03-10T18:47:33Z</cp:lastPrinted>
  <dcterms:created xsi:type="dcterms:W3CDTF">2020-03-10T18:34:40Z</dcterms:created>
  <dcterms:modified xsi:type="dcterms:W3CDTF">2020-03-10T18:53:44Z</dcterms:modified>
</cp:coreProperties>
</file>