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8273A090-0B48-49E3-A7BF-849C10216FCE}" xr6:coauthVersionLast="44" xr6:coauthVersionMax="44" xr10:uidLastSave="{00000000-0000-0000-0000-000000000000}"/>
  <bookViews>
    <workbookView xWindow="-120" yWindow="-120" windowWidth="20730" windowHeight="11160" xr2:uid="{2B981733-975F-498B-AEC2-F36CCFCB4CB6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$18:$18,'P&amp;L'!$23:$23,'P&amp;L'!$25:$25,'P&amp;L'!$26:$26,'P&amp;L'!$27:$27,'P&amp;L'!$30:$30,'P&amp;L'!$31:$31</definedName>
    <definedName name="QB_DATA_1" localSheetId="0" hidden="1">'P&amp;L'!$34:$34</definedName>
    <definedName name="QB_FORMULA_0" localSheetId="0" hidden="1">'P&amp;L'!$G$5,'P&amp;L'!#REF!,'P&amp;L'!$I$5,'P&amp;L'!#REF!,'P&amp;L'!$K$5,'P&amp;L'!$G$17,'P&amp;L'!#REF!,'P&amp;L'!$I$17,'P&amp;L'!#REF!,'P&amp;L'!$K$17,'P&amp;L'!$G$19,'P&amp;L'!#REF!,'P&amp;L'!$I$19,'P&amp;L'!#REF!,'P&amp;L'!$K$19,'P&amp;L'!$G$24</definedName>
    <definedName name="QB_FORMULA_1" localSheetId="0" hidden="1">'P&amp;L'!#REF!,'P&amp;L'!$I$24,'P&amp;L'!#REF!,'P&amp;L'!$K$24,'P&amp;L'!$G$28,'P&amp;L'!#REF!,'P&amp;L'!$I$28,'P&amp;L'!#REF!,'P&amp;L'!$K$28,'P&amp;L'!$G$32,'P&amp;L'!#REF!,'P&amp;L'!$I$32,'P&amp;L'!#REF!,'P&amp;L'!$K$32,'P&amp;L'!$G$33,'P&amp;L'!#REF!</definedName>
    <definedName name="QB_FORMULA_2" localSheetId="0" hidden="1">'P&amp;L'!$I$33,'P&amp;L'!#REF!,'P&amp;L'!$K$33,'P&amp;L'!$G$35,'P&amp;L'!#REF!,'P&amp;L'!$I$35,'P&amp;L'!#REF!,'P&amp;L'!$K$35,'P&amp;L'!$G$36,'P&amp;L'!#REF!,'P&amp;L'!$I$36,'P&amp;L'!#REF!,'P&amp;L'!$K$36</definedName>
    <definedName name="QB_ROW_123240" localSheetId="0" hidden="1">'P&amp;L'!$E$13</definedName>
    <definedName name="QB_ROW_13320" localSheetId="0" hidden="1">'P&amp;L'!$C$34</definedName>
    <definedName name="QB_ROW_15340" localSheetId="0" hidden="1">'P&amp;L'!$E$9</definedName>
    <definedName name="QB_ROW_171250" localSheetId="0" hidden="1">'P&amp;L'!$F$23</definedName>
    <definedName name="QB_ROW_18030" localSheetId="0" hidden="1">'P&amp;L'!$D$8</definedName>
    <definedName name="QB_ROW_18301" localSheetId="0" hidden="1">'P&amp;L'!$A$36</definedName>
    <definedName name="QB_ROW_18330" localSheetId="0" hidden="1">'P&amp;L'!$D$17</definedName>
    <definedName name="QB_ROW_20012" localSheetId="0" hidden="1">'P&amp;L'!$B$3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'P&amp;L'!$B$35</definedName>
    <definedName name="QB_ROW_22240" localSheetId="0" hidden="1">'P&amp;L'!$E$11</definedName>
    <definedName name="QB_ROW_23240" localSheetId="0" hidden="1">'P&amp;L'!$E$12</definedName>
    <definedName name="QB_ROW_24240" localSheetId="0" hidden="1">'P&amp;L'!$E$14</definedName>
    <definedName name="QB_ROW_25240" localSheetId="0" hidden="1">'P&amp;L'!$E$15</definedName>
    <definedName name="QB_ROW_26240" localSheetId="0" hidden="1">'P&amp;L'!$E$16</definedName>
    <definedName name="QB_ROW_28230" localSheetId="0" hidden="1">'P&amp;L'!$D$18</definedName>
    <definedName name="QB_ROW_29030" localSheetId="0" hidden="1">'P&amp;L'!$D$21</definedName>
    <definedName name="QB_ROW_29330" localSheetId="0" hidden="1">'P&amp;L'!$D$28</definedName>
    <definedName name="QB_ROW_30240" localSheetId="0" hidden="1">'P&amp;L'!$E$26</definedName>
    <definedName name="QB_ROW_31240" localSheetId="0" hidden="1">'P&amp;L'!$E$25</definedName>
    <definedName name="QB_ROW_36240" localSheetId="0" hidden="1">'P&amp;L'!$E$27</definedName>
    <definedName name="QB_ROW_44030" localSheetId="0" hidden="1">'P&amp;L'!$D$29</definedName>
    <definedName name="QB_ROW_44330" localSheetId="0" hidden="1">'P&amp;L'!$D$32</definedName>
    <definedName name="QB_ROW_45240" localSheetId="0" hidden="1">'P&amp;L'!$E$30</definedName>
    <definedName name="QB_ROW_46240" localSheetId="0" hidden="1">'P&amp;L'!$E$31</definedName>
    <definedName name="QB_ROW_47220" localSheetId="0" hidden="1">'P&amp;L'!$C$4</definedName>
    <definedName name="QB_ROW_8020" localSheetId="0" hidden="1">'P&amp;L'!$C$7</definedName>
    <definedName name="QB_ROW_8320" localSheetId="0" hidden="1">'P&amp;L'!$C$19</definedName>
    <definedName name="QB_ROW_9020" localSheetId="0" hidden="1">'P&amp;L'!$C$20</definedName>
    <definedName name="QB_ROW_9320" localSheetId="0" hidden="1">'P&amp;L'!$C$33</definedName>
    <definedName name="QB_ROW_97040" localSheetId="0" hidden="1">'P&amp;L'!$E$22</definedName>
    <definedName name="QB_ROW_97340" localSheetId="0" hidden="1">'P&amp;L'!$E$24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20190831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20190801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2" l="1"/>
  <c r="E15" i="2" s="1"/>
  <c r="E8" i="2"/>
  <c r="E9" i="2" s="1"/>
  <c r="E10" i="2" s="1"/>
  <c r="K32" i="1" l="1"/>
  <c r="I32" i="1"/>
  <c r="G32" i="1"/>
  <c r="K24" i="1"/>
  <c r="K28" i="1" s="1"/>
  <c r="K33" i="1" s="1"/>
  <c r="I24" i="1"/>
  <c r="I28" i="1" s="1"/>
  <c r="G24" i="1"/>
  <c r="G28" i="1" s="1"/>
  <c r="G33" i="1" s="1"/>
  <c r="K17" i="1"/>
  <c r="K19" i="1" s="1"/>
  <c r="I17" i="1"/>
  <c r="I19" i="1" s="1"/>
  <c r="G17" i="1"/>
  <c r="G19" i="1" s="1"/>
  <c r="K5" i="1"/>
  <c r="I5" i="1"/>
  <c r="G5" i="1"/>
  <c r="K35" i="1" l="1"/>
  <c r="K36" i="1" s="1"/>
  <c r="I33" i="1"/>
  <c r="I35" i="1" s="1"/>
  <c r="I36" i="1" s="1"/>
  <c r="G35" i="1"/>
  <c r="G36" i="1" s="1"/>
</calcChain>
</file>

<file path=xl/sharedStrings.xml><?xml version="1.0" encoding="utf-8"?>
<sst xmlns="http://schemas.openxmlformats.org/spreadsheetml/2006/main" count="50" uniqueCount="49">
  <si>
    <t>Aug 19</t>
  </si>
  <si>
    <t>Jul - Aug 19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</si>
  <si>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</si>
  <si>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</si>
  <si>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</si>
  <si>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</si>
  <si>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</si>
  <si>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</si>
  <si>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</si>
  <si>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</si>
  <si>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</si>
  <si>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</si>
  <si>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</si>
  <si>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</si>
  <si>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</si>
  <si>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</si>
  <si>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</si>
  <si>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</si>
  <si>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</si>
  <si>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</si>
  <si>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</si>
  <si>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</si>
  <si>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</si>
  <si>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</si>
  <si>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</si>
  <si>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</si>
  <si>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</si>
  <si>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</si>
  <si>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</si>
  <si>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</si>
  <si>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</si>
  <si>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</si>
  <si>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</si>
  <si>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</si>
  <si>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900 Unallocated</t>
  </si>
  <si>
    <t>Total Expense</t>
  </si>
  <si>
    <t>Excess of Revenues Over/(Under) Expenses</t>
  </si>
  <si>
    <t>Aug 31, 19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</si>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</sst>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3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845F-32AB-42AA-92E2-7B67EBA1BC2E}">
  <sheetPr codeName="Sheet1"/>
  <dimension ref="A1:K37"/>
  <sheetViews>
    <sheetView tabSelected="1" workbookViewId="0">
      <pane xSplit="6" ySplit="2" topLeftCell="G25" activePane="bottomRight" state="frozenSplit"/>
      <selection pane="topRight" activeCell="G1" sqref="G1"/>
      <selection pane="bottomLeft" activeCell="A3" sqref="A3"/>
      <selection pane="bottomRight" activeCell="F3" sqref="F3"/>
    </sheetView>
  </sheetViews>
  <sheetFormatPr defaultRowHeight="15" x14ac:dyDescent="0.25"/>
  <cols>
    <col min="1" max="5" width="5.85546875" style="11" customWidth="1"/>
    <col min="6" max="6" width="29.7109375" style="11" customWidth="1"/>
    <col min="7" max="7" width="11" style="12" customWidth="1"/>
    <col min="8" max="8" width="2.28515625" style="12" customWidth="1"/>
    <col min="9" max="9" width="10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20">
        <v>0</v>
      </c>
      <c r="H4" s="21"/>
      <c r="I4" s="20">
        <v>49272.27</v>
      </c>
      <c r="J4" s="21"/>
      <c r="K4" s="20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49272.27</v>
      </c>
      <c r="J5" s="14"/>
      <c r="K5" s="14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 x14ac:dyDescent="0.25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 x14ac:dyDescent="0.25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 x14ac:dyDescent="0.25">
      <c r="A9" s="1"/>
      <c r="B9" s="1"/>
      <c r="C9" s="1"/>
      <c r="D9" s="1"/>
      <c r="E9" s="1" t="s">
        <v>9</v>
      </c>
      <c r="F9" s="1"/>
      <c r="G9" s="14">
        <v>0</v>
      </c>
      <c r="H9" s="14"/>
      <c r="I9" s="14">
        <v>0</v>
      </c>
      <c r="J9" s="14"/>
      <c r="K9" s="14">
        <v>1500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4">
        <v>0</v>
      </c>
      <c r="H10" s="14"/>
      <c r="I10" s="14">
        <v>0</v>
      </c>
      <c r="J10" s="14"/>
      <c r="K10" s="14">
        <v>100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4">
        <v>0</v>
      </c>
      <c r="H11" s="14"/>
      <c r="I11" s="14">
        <v>0</v>
      </c>
      <c r="J11" s="14"/>
      <c r="K11" s="14">
        <v>200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4">
        <v>195.55</v>
      </c>
      <c r="H12" s="14"/>
      <c r="I12" s="14">
        <v>372.57</v>
      </c>
      <c r="J12" s="14"/>
      <c r="K12" s="14">
        <v>2400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4">
        <v>0</v>
      </c>
      <c r="H13" s="14"/>
      <c r="I13" s="14">
        <v>0</v>
      </c>
      <c r="J13" s="14"/>
      <c r="K13" s="14">
        <v>100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4">
        <v>0</v>
      </c>
      <c r="H14" s="14"/>
      <c r="I14" s="14">
        <v>0</v>
      </c>
      <c r="J14" s="14"/>
      <c r="K14" s="14">
        <v>175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4">
        <v>17.64</v>
      </c>
      <c r="H15" s="14"/>
      <c r="I15" s="14">
        <v>17.64</v>
      </c>
      <c r="J15" s="14"/>
      <c r="K15" s="14">
        <v>100</v>
      </c>
    </row>
    <row r="16" spans="1:11" ht="15.75" thickBot="1" x14ac:dyDescent="0.3">
      <c r="A16" s="1"/>
      <c r="B16" s="1"/>
      <c r="C16" s="1"/>
      <c r="D16" s="1"/>
      <c r="E16" s="1" t="s">
        <v>16</v>
      </c>
      <c r="F16" s="1"/>
      <c r="G16" s="13">
        <v>0</v>
      </c>
      <c r="H16" s="14"/>
      <c r="I16" s="13">
        <v>0</v>
      </c>
      <c r="J16" s="14"/>
      <c r="K16" s="13">
        <v>75</v>
      </c>
    </row>
    <row r="17" spans="1:11" x14ac:dyDescent="0.25">
      <c r="A17" s="1"/>
      <c r="B17" s="1"/>
      <c r="C17" s="1"/>
      <c r="D17" s="1" t="s">
        <v>17</v>
      </c>
      <c r="E17" s="1"/>
      <c r="F17" s="1"/>
      <c r="G17" s="14">
        <f>ROUND(SUM(G8:G16),5)</f>
        <v>213.19</v>
      </c>
      <c r="H17" s="14"/>
      <c r="I17" s="14">
        <f>ROUND(SUM(I8:I16),5)</f>
        <v>390.21</v>
      </c>
      <c r="J17" s="14"/>
      <c r="K17" s="14">
        <f>ROUND(SUM(K8:K16),5)</f>
        <v>4650</v>
      </c>
    </row>
    <row r="18" spans="1:11" ht="15.75" thickBot="1" x14ac:dyDescent="0.3">
      <c r="A18" s="1"/>
      <c r="B18" s="1"/>
      <c r="C18" s="1"/>
      <c r="D18" s="1" t="s">
        <v>18</v>
      </c>
      <c r="E18" s="1"/>
      <c r="F18" s="1"/>
      <c r="G18" s="13">
        <v>346.5</v>
      </c>
      <c r="H18" s="14"/>
      <c r="I18" s="13">
        <v>346.5</v>
      </c>
      <c r="J18" s="14"/>
      <c r="K18" s="13">
        <v>2400</v>
      </c>
    </row>
    <row r="19" spans="1:11" x14ac:dyDescent="0.25">
      <c r="A19" s="1"/>
      <c r="B19" s="1"/>
      <c r="C19" s="1" t="s">
        <v>19</v>
      </c>
      <c r="D19" s="1"/>
      <c r="E19" s="1"/>
      <c r="F19" s="1"/>
      <c r="G19" s="14">
        <f>ROUND(G7+SUM(G17:G18),5)</f>
        <v>559.69000000000005</v>
      </c>
      <c r="H19" s="14"/>
      <c r="I19" s="14">
        <f>ROUND(I7+SUM(I17:I18),5)</f>
        <v>736.71</v>
      </c>
      <c r="J19" s="14"/>
      <c r="K19" s="14">
        <f>ROUND(K7+SUM(K17:K18),5)</f>
        <v>7050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4"/>
      <c r="H20" s="14"/>
      <c r="I20" s="14"/>
      <c r="J20" s="14"/>
      <c r="K20" s="14"/>
    </row>
    <row r="21" spans="1:11" x14ac:dyDescent="0.25">
      <c r="A21" s="1"/>
      <c r="B21" s="1"/>
      <c r="C21" s="1"/>
      <c r="D21" s="1" t="s">
        <v>21</v>
      </c>
      <c r="E21" s="1"/>
      <c r="F21" s="1"/>
      <c r="G21" s="14"/>
      <c r="H21" s="14"/>
      <c r="I21" s="14"/>
      <c r="J21" s="14"/>
      <c r="K21" s="14"/>
    </row>
    <row r="22" spans="1:11" x14ac:dyDescent="0.25">
      <c r="A22" s="1"/>
      <c r="B22" s="1"/>
      <c r="C22" s="1"/>
      <c r="D22" s="1"/>
      <c r="E22" s="1" t="s">
        <v>22</v>
      </c>
      <c r="F22" s="1"/>
      <c r="G22" s="14"/>
      <c r="H22" s="14"/>
      <c r="I22" s="14"/>
      <c r="J22" s="14"/>
      <c r="K22" s="14"/>
    </row>
    <row r="23" spans="1:11" ht="15.75" thickBot="1" x14ac:dyDescent="0.3">
      <c r="A23" s="1"/>
      <c r="B23" s="1"/>
      <c r="C23" s="1"/>
      <c r="D23" s="1"/>
      <c r="E23" s="1"/>
      <c r="F23" s="1" t="s">
        <v>23</v>
      </c>
      <c r="G23" s="13">
        <v>0</v>
      </c>
      <c r="H23" s="14"/>
      <c r="I23" s="13">
        <v>0</v>
      </c>
      <c r="J23" s="14"/>
      <c r="K23" s="13">
        <v>3000</v>
      </c>
    </row>
    <row r="24" spans="1:11" x14ac:dyDescent="0.25">
      <c r="A24" s="1"/>
      <c r="B24" s="1"/>
      <c r="C24" s="1"/>
      <c r="D24" s="1"/>
      <c r="E24" s="1" t="s">
        <v>24</v>
      </c>
      <c r="F24" s="1"/>
      <c r="G24" s="14">
        <f>ROUND(SUM(G22:G23),5)</f>
        <v>0</v>
      </c>
      <c r="H24" s="14"/>
      <c r="I24" s="14">
        <f>ROUND(SUM(I22:I23),5)</f>
        <v>0</v>
      </c>
      <c r="J24" s="14"/>
      <c r="K24" s="14">
        <f>ROUND(SUM(K22:K23),5)</f>
        <v>3000</v>
      </c>
    </row>
    <row r="25" spans="1:11" x14ac:dyDescent="0.25">
      <c r="A25" s="1"/>
      <c r="B25" s="1"/>
      <c r="C25" s="1"/>
      <c r="D25" s="1"/>
      <c r="E25" s="1" t="s">
        <v>25</v>
      </c>
      <c r="F25" s="1"/>
      <c r="G25" s="14">
        <v>0</v>
      </c>
      <c r="H25" s="14"/>
      <c r="I25" s="14">
        <v>0</v>
      </c>
      <c r="J25" s="14"/>
      <c r="K25" s="14">
        <v>550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4">
        <v>1198.6099999999999</v>
      </c>
      <c r="H26" s="14"/>
      <c r="I26" s="14">
        <v>1198.6099999999999</v>
      </c>
      <c r="J26" s="14"/>
      <c r="K26" s="14">
        <v>2639.59</v>
      </c>
    </row>
    <row r="27" spans="1:11" ht="15.75" thickBot="1" x14ac:dyDescent="0.3">
      <c r="A27" s="1"/>
      <c r="B27" s="1"/>
      <c r="C27" s="1"/>
      <c r="D27" s="1"/>
      <c r="E27" s="1" t="s">
        <v>27</v>
      </c>
      <c r="F27" s="1"/>
      <c r="G27" s="13">
        <v>0</v>
      </c>
      <c r="H27" s="14"/>
      <c r="I27" s="13">
        <v>0</v>
      </c>
      <c r="J27" s="14"/>
      <c r="K27" s="13">
        <v>250</v>
      </c>
    </row>
    <row r="28" spans="1:11" x14ac:dyDescent="0.25">
      <c r="A28" s="1"/>
      <c r="B28" s="1"/>
      <c r="C28" s="1"/>
      <c r="D28" s="1" t="s">
        <v>28</v>
      </c>
      <c r="E28" s="1"/>
      <c r="F28" s="1"/>
      <c r="G28" s="14">
        <f>ROUND(G21+SUM(G24:G27),5)</f>
        <v>1198.6099999999999</v>
      </c>
      <c r="H28" s="14"/>
      <c r="I28" s="14">
        <f>ROUND(I21+SUM(I24:I27),5)</f>
        <v>1198.6099999999999</v>
      </c>
      <c r="J28" s="14"/>
      <c r="K28" s="14">
        <f>ROUND(K21+SUM(K24:K27),5)</f>
        <v>6439.59</v>
      </c>
    </row>
    <row r="29" spans="1:11" x14ac:dyDescent="0.25">
      <c r="A29" s="1"/>
      <c r="B29" s="1"/>
      <c r="C29" s="1"/>
      <c r="D29" s="1" t="s">
        <v>29</v>
      </c>
      <c r="E29" s="1"/>
      <c r="F29" s="1"/>
      <c r="G29" s="14"/>
      <c r="H29" s="14"/>
      <c r="I29" s="14"/>
      <c r="J29" s="14"/>
      <c r="K29" s="14"/>
    </row>
    <row r="30" spans="1:11" x14ac:dyDescent="0.25">
      <c r="A30" s="1"/>
      <c r="B30" s="1"/>
      <c r="C30" s="1"/>
      <c r="D30" s="1"/>
      <c r="E30" s="1" t="s">
        <v>30</v>
      </c>
      <c r="F30" s="1"/>
      <c r="G30" s="14">
        <v>40</v>
      </c>
      <c r="H30" s="14"/>
      <c r="I30" s="14">
        <v>80</v>
      </c>
      <c r="J30" s="14"/>
      <c r="K30" s="14">
        <v>480</v>
      </c>
    </row>
    <row r="31" spans="1:11" ht="15.75" thickBot="1" x14ac:dyDescent="0.3">
      <c r="A31" s="1"/>
      <c r="B31" s="1"/>
      <c r="C31" s="1"/>
      <c r="D31" s="1"/>
      <c r="E31" s="1" t="s">
        <v>31</v>
      </c>
      <c r="F31" s="1"/>
      <c r="G31" s="15">
        <v>150</v>
      </c>
      <c r="H31" s="14"/>
      <c r="I31" s="15">
        <v>300</v>
      </c>
      <c r="J31" s="14"/>
      <c r="K31" s="15">
        <v>1800</v>
      </c>
    </row>
    <row r="32" spans="1:11" ht="15.75" thickBot="1" x14ac:dyDescent="0.3">
      <c r="A32" s="1"/>
      <c r="B32" s="1"/>
      <c r="C32" s="1"/>
      <c r="D32" s="1" t="s">
        <v>32</v>
      </c>
      <c r="E32" s="1"/>
      <c r="F32" s="1"/>
      <c r="G32" s="16">
        <f>ROUND(SUM(G29:G31),5)</f>
        <v>190</v>
      </c>
      <c r="H32" s="14"/>
      <c r="I32" s="16">
        <f>ROUND(SUM(I29:I31),5)</f>
        <v>380</v>
      </c>
      <c r="J32" s="14"/>
      <c r="K32" s="16">
        <f>ROUND(SUM(K29:K31),5)</f>
        <v>2280</v>
      </c>
    </row>
    <row r="33" spans="1:11" x14ac:dyDescent="0.25">
      <c r="A33" s="1"/>
      <c r="B33" s="1"/>
      <c r="C33" s="1" t="s">
        <v>33</v>
      </c>
      <c r="D33" s="1"/>
      <c r="E33" s="1"/>
      <c r="F33" s="1"/>
      <c r="G33" s="14">
        <f>ROUND(G20+G28+G32,5)</f>
        <v>1388.61</v>
      </c>
      <c r="H33" s="14"/>
      <c r="I33" s="14">
        <f>ROUND(I20+I28+I32,5)</f>
        <v>1578.61</v>
      </c>
      <c r="J33" s="14"/>
      <c r="K33" s="14">
        <f>ROUND(K20+K28+K32,5)</f>
        <v>8719.59</v>
      </c>
    </row>
    <row r="34" spans="1:11" ht="15.75" thickBot="1" x14ac:dyDescent="0.3">
      <c r="A34" s="1"/>
      <c r="B34" s="1"/>
      <c r="C34" s="1" t="s">
        <v>34</v>
      </c>
      <c r="D34" s="1"/>
      <c r="E34" s="1"/>
      <c r="F34" s="1"/>
      <c r="G34" s="15">
        <v>0</v>
      </c>
      <c r="H34" s="14"/>
      <c r="I34" s="15">
        <v>0</v>
      </c>
      <c r="J34" s="14"/>
      <c r="K34" s="15">
        <v>33502.68</v>
      </c>
    </row>
    <row r="35" spans="1:11" ht="15.75" thickBot="1" x14ac:dyDescent="0.3">
      <c r="A35" s="1"/>
      <c r="B35" s="1" t="s">
        <v>35</v>
      </c>
      <c r="C35" s="1"/>
      <c r="D35" s="1"/>
      <c r="E35" s="1"/>
      <c r="F35" s="1"/>
      <c r="G35" s="17">
        <f>ROUND(G6+G19+SUM(G33:G34),5)</f>
        <v>1948.3</v>
      </c>
      <c r="H35" s="14"/>
      <c r="I35" s="17">
        <f>ROUND(I6+I19+SUM(I33:I34),5)</f>
        <v>2315.3200000000002</v>
      </c>
      <c r="J35" s="14"/>
      <c r="K35" s="17">
        <f>ROUND(K6+K19+SUM(K33:K34),5)</f>
        <v>49272.27</v>
      </c>
    </row>
    <row r="36" spans="1:11" s="6" customFormat="1" ht="12" thickBot="1" x14ac:dyDescent="0.25">
      <c r="A36" s="1" t="s">
        <v>36</v>
      </c>
      <c r="B36" s="1"/>
      <c r="C36" s="1"/>
      <c r="D36" s="1"/>
      <c r="E36" s="1"/>
      <c r="F36" s="1"/>
      <c r="G36" s="18">
        <f>ROUND(G5-G35,5)</f>
        <v>-1948.3</v>
      </c>
      <c r="H36" s="19"/>
      <c r="I36" s="18">
        <f>ROUND(I5-I35,5)</f>
        <v>46956.95</v>
      </c>
      <c r="J36" s="19"/>
      <c r="K36" s="18">
        <f>ROUND(K5-K35,5)</f>
        <v>0</v>
      </c>
    </row>
    <row r="37" spans="1:11" ht="15.75" thickTop="1" x14ac:dyDescent="0.25"/>
  </sheetData>
  <pageMargins left="0.7" right="0.7" top="0.75" bottom="0.75" header="0.1" footer="0.3"/>
  <pageSetup scale="90" orientation="landscape" horizontalDpi="0" verticalDpi="0" r:id="rId1"/>
  <headerFooter>
    <oddHeader>&amp;L&amp;"Arial,Bold"&amp;8 4:17 PM
&amp;"Arial,Bold"&amp;8 09/09/19
&amp;"Arial,Bold"&amp;8 Cash Basis&amp;C&amp;"Arial,Bold"&amp;12 Tarzana Neighborhood Council
&amp;"Arial,Bold"&amp;14 Profit &amp;&amp; Loss Budget Performance
&amp;"Arial,Bold"&amp;10 August 2019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81BD-29E8-48F6-B521-13F50D90A705}">
  <dimension ref="A3:E16"/>
  <sheetViews>
    <sheetView workbookViewId="0">
      <selection sqref="A1:XFD1"/>
    </sheetView>
  </sheetViews>
  <sheetFormatPr defaultRowHeight="15" x14ac:dyDescent="0.25"/>
  <cols>
    <col min="4" max="4" width="32.5703125" customWidth="1"/>
    <col min="5" max="5" width="13.85546875" customWidth="1"/>
  </cols>
  <sheetData>
    <row r="3" spans="1:5" ht="15.75" thickBot="1" x14ac:dyDescent="0.3">
      <c r="A3" s="7"/>
      <c r="B3" s="7"/>
      <c r="C3" s="7"/>
      <c r="D3" s="7"/>
      <c r="E3" s="22" t="s">
        <v>37</v>
      </c>
    </row>
    <row r="4" spans="1:5" ht="15.75" thickTop="1" x14ac:dyDescent="0.25">
      <c r="A4" s="1" t="s">
        <v>38</v>
      </c>
      <c r="B4" s="1"/>
      <c r="C4" s="1"/>
      <c r="D4" s="1"/>
      <c r="E4" s="4"/>
    </row>
    <row r="5" spans="1:5" x14ac:dyDescent="0.25">
      <c r="A5" s="1"/>
      <c r="B5" s="1" t="s">
        <v>39</v>
      </c>
      <c r="C5" s="1"/>
      <c r="D5" s="1"/>
      <c r="E5" s="4"/>
    </row>
    <row r="6" spans="1:5" x14ac:dyDescent="0.25">
      <c r="A6" s="1"/>
      <c r="B6" s="1"/>
      <c r="C6" s="1" t="s">
        <v>40</v>
      </c>
      <c r="D6" s="1"/>
      <c r="E6" s="4"/>
    </row>
    <row r="7" spans="1:5" ht="15.75" thickBot="1" x14ac:dyDescent="0.3">
      <c r="A7" s="1"/>
      <c r="B7" s="1"/>
      <c r="C7" s="1"/>
      <c r="D7" s="1" t="s">
        <v>41</v>
      </c>
      <c r="E7" s="21">
        <v>46956.95</v>
      </c>
    </row>
    <row r="8" spans="1:5" ht="15.75" thickBot="1" x14ac:dyDescent="0.3">
      <c r="A8" s="1"/>
      <c r="B8" s="1"/>
      <c r="C8" s="1" t="s">
        <v>42</v>
      </c>
      <c r="D8" s="1"/>
      <c r="E8" s="17">
        <f>ROUND(SUM(E6:E7),5)</f>
        <v>46956.95</v>
      </c>
    </row>
    <row r="9" spans="1:5" ht="15.75" thickBot="1" x14ac:dyDescent="0.3">
      <c r="A9" s="1"/>
      <c r="B9" s="1" t="s">
        <v>43</v>
      </c>
      <c r="C9" s="1"/>
      <c r="D9" s="1"/>
      <c r="E9" s="17">
        <f>ROUND(E5+E8,5)</f>
        <v>46956.95</v>
      </c>
    </row>
    <row r="10" spans="1:5" ht="15.75" thickBot="1" x14ac:dyDescent="0.3">
      <c r="A10" s="1" t="s">
        <v>44</v>
      </c>
      <c r="B10" s="1"/>
      <c r="C10" s="1"/>
      <c r="D10" s="1"/>
      <c r="E10" s="18">
        <f>ROUND(E4+E9,5)</f>
        <v>46956.95</v>
      </c>
    </row>
    <row r="11" spans="1:5" ht="15.75" thickTop="1" x14ac:dyDescent="0.25">
      <c r="A11" s="1" t="s">
        <v>45</v>
      </c>
      <c r="B11" s="1"/>
      <c r="C11" s="1"/>
      <c r="D11" s="1"/>
      <c r="E11" s="21"/>
    </row>
    <row r="12" spans="1:5" x14ac:dyDescent="0.25">
      <c r="A12" s="1"/>
      <c r="B12" s="1" t="s">
        <v>46</v>
      </c>
      <c r="C12" s="1"/>
      <c r="D12" s="1"/>
      <c r="E12" s="21"/>
    </row>
    <row r="13" spans="1:5" ht="15.75" thickBot="1" x14ac:dyDescent="0.3">
      <c r="A13" s="1"/>
      <c r="B13" s="1"/>
      <c r="C13" s="1" t="s">
        <v>36</v>
      </c>
      <c r="D13" s="1"/>
      <c r="E13" s="21">
        <v>46956.95</v>
      </c>
    </row>
    <row r="14" spans="1:5" ht="15.75" thickBot="1" x14ac:dyDescent="0.3">
      <c r="A14" s="1"/>
      <c r="B14" s="1" t="s">
        <v>47</v>
      </c>
      <c r="C14" s="1"/>
      <c r="D14" s="1"/>
      <c r="E14" s="17">
        <f>ROUND(SUM(E12:E13),5)</f>
        <v>46956.95</v>
      </c>
    </row>
    <row r="15" spans="1:5" ht="15.75" thickBot="1" x14ac:dyDescent="0.3">
      <c r="A15" s="1" t="s">
        <v>48</v>
      </c>
      <c r="B15" s="1"/>
      <c r="C15" s="1"/>
      <c r="D15" s="1"/>
      <c r="E15" s="18">
        <f>ROUND(E11+E14,5)</f>
        <v>46956.95</v>
      </c>
    </row>
    <row r="16" spans="1:5" ht="15.75" thickTop="1" x14ac:dyDescent="0.25"/>
  </sheetData>
  <pageMargins left="0.7" right="0.7" top="0.75" bottom="0.75" header="0.3" footer="0.3"/>
  <pageSetup orientation="portrait" horizontalDpi="0" verticalDpi="0" r:id="rId1"/>
  <headerFooter>
    <oddHeader xml:space="preserve">&amp;C&amp;"-,Bold"&amp;12Tarzana Neighborhood Council  
Balance Sheet
As of August 31, 2019                 </oddHeader>
    <oddFooter>&amp;L&amp;D, &amp;T,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2019-09-13T21:31:04Z</cp:lastPrinted>
  <dcterms:created xsi:type="dcterms:W3CDTF">2019-09-09T23:17:22Z</dcterms:created>
  <dcterms:modified xsi:type="dcterms:W3CDTF">2019-09-13T21:31:36Z</dcterms:modified>
</cp:coreProperties>
</file>