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<sst xmlns="http://schemas.openxmlformats.org/spreadsheetml/2006/main" count="88" uniqueCount="73">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</sst>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pane xSplit="1" ySplit="2" topLeftCell="M10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22" sqref="M121:M122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4" width="11.7109375" style="2" customWidth="1"/>
    <col min="5" max="5" width="11.421875" style="2" bestFit="1" customWidth="1"/>
    <col min="6" max="7" width="10.421875" style="2" bestFit="1" customWidth="1"/>
    <col min="8" max="8" width="11.421875" style="2" bestFit="1" customWidth="1"/>
    <col min="9" max="9" width="12.421875" style="2" bestFit="1" customWidth="1"/>
    <col min="10" max="10" width="11.421875" style="2" bestFit="1" customWidth="1"/>
    <col min="11" max="12" width="10.421875" style="2" bestFit="1" customWidth="1"/>
    <col min="13" max="13" width="12.28125" style="2" bestFit="1" customWidth="1"/>
    <col min="14" max="14" width="11.421875" style="0" customWidth="1"/>
    <col min="15" max="15" width="12.421875" style="0" customWidth="1"/>
  </cols>
  <sheetData>
    <row r="1" spans="2:12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6" t="s">
        <v>32</v>
      </c>
      <c r="N2" s="10" t="s">
        <v>33</v>
      </c>
      <c r="O2" s="1" t="s">
        <v>0</v>
      </c>
    </row>
    <row r="3" spans="2:14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M3" s="7"/>
      <c r="N3" s="10"/>
    </row>
    <row r="4" spans="1:15" ht="12.75">
      <c r="A4" s="4" t="s">
        <v>31</v>
      </c>
      <c r="N4" s="2"/>
      <c r="O4" s="2"/>
    </row>
    <row r="5" spans="1:15" ht="12.75">
      <c r="A5" t="s">
        <v>1</v>
      </c>
      <c r="B5" s="2">
        <v>2764.62</v>
      </c>
      <c r="C5" s="2">
        <v>11806.2</v>
      </c>
      <c r="D5" s="2">
        <v>429.18</v>
      </c>
      <c r="M5" s="2">
        <f aca="true" t="shared" si="0" ref="M5:M10">SUM(B5:H5)</f>
        <v>15000</v>
      </c>
      <c r="N5" s="2"/>
      <c r="O5" s="2">
        <f aca="true" t="shared" si="1" ref="O5:O10">SUM(M5:N5)</f>
        <v>15000</v>
      </c>
    </row>
    <row r="6" spans="1:15" ht="12.75">
      <c r="A6" t="s">
        <v>9</v>
      </c>
      <c r="C6" s="2">
        <v>3020</v>
      </c>
      <c r="D6" s="2">
        <v>480</v>
      </c>
      <c r="M6" s="2">
        <f t="shared" si="0"/>
        <v>3500</v>
      </c>
      <c r="N6" s="2"/>
      <c r="O6" s="2">
        <f t="shared" si="1"/>
        <v>3500</v>
      </c>
    </row>
    <row r="7" spans="1:15" ht="12.75">
      <c r="A7" t="s">
        <v>13</v>
      </c>
      <c r="D7" s="2">
        <v>1874.5</v>
      </c>
      <c r="M7" s="2">
        <f t="shared" si="0"/>
        <v>1874.5</v>
      </c>
      <c r="N7" s="2"/>
      <c r="O7" s="2">
        <f t="shared" si="1"/>
        <v>1874.5</v>
      </c>
    </row>
    <row r="8" spans="1:15" ht="12.75">
      <c r="A8" t="s">
        <v>23</v>
      </c>
      <c r="E8" s="2">
        <v>13274.27</v>
      </c>
      <c r="M8" s="2">
        <f t="shared" si="0"/>
        <v>13274.27</v>
      </c>
      <c r="N8" s="2"/>
      <c r="O8" s="2">
        <f t="shared" si="1"/>
        <v>13274.27</v>
      </c>
    </row>
    <row r="9" spans="1:15" ht="12.75">
      <c r="A9" t="s">
        <v>37</v>
      </c>
      <c r="E9" s="2">
        <v>2211</v>
      </c>
      <c r="M9" s="2">
        <f t="shared" si="0"/>
        <v>2211</v>
      </c>
      <c r="N9" s="2"/>
      <c r="O9" s="2">
        <f t="shared" si="1"/>
        <v>2211</v>
      </c>
    </row>
    <row r="10" spans="1:15" ht="12.75">
      <c r="A10" t="s">
        <v>43</v>
      </c>
      <c r="G10" s="2">
        <v>1730</v>
      </c>
      <c r="M10" s="2">
        <f t="shared" si="0"/>
        <v>1730</v>
      </c>
      <c r="N10" s="2">
        <v>0</v>
      </c>
      <c r="O10" s="2">
        <f t="shared" si="1"/>
        <v>1730</v>
      </c>
    </row>
    <row r="11" spans="1:15" ht="26.25">
      <c r="A11" s="19" t="s">
        <v>53</v>
      </c>
      <c r="I11" s="2">
        <v>6804.98</v>
      </c>
      <c r="M11" s="2">
        <f>SUM(B11:I11)</f>
        <v>6804.98</v>
      </c>
      <c r="N11" s="2">
        <v>0</v>
      </c>
      <c r="O11" s="2">
        <f>SUM(M11:N11)</f>
        <v>6804.98</v>
      </c>
    </row>
    <row r="12" spans="1:15" ht="12.75">
      <c r="A12" t="s">
        <v>64</v>
      </c>
      <c r="J12" s="2">
        <v>5000</v>
      </c>
      <c r="M12" s="2">
        <f>SUM(B12:J12)</f>
        <v>5000</v>
      </c>
      <c r="N12" s="2">
        <v>0</v>
      </c>
      <c r="O12" s="2">
        <f>SUM(M12:N12)</f>
        <v>5000</v>
      </c>
    </row>
    <row r="13" spans="1:15" ht="26.25">
      <c r="A13" s="19" t="s">
        <v>69</v>
      </c>
      <c r="K13" s="2">
        <v>607.07</v>
      </c>
      <c r="M13" s="2">
        <f>SUM(B13:L13)</f>
        <v>607.07</v>
      </c>
      <c r="N13" s="2">
        <v>0</v>
      </c>
      <c r="O13" s="2">
        <f>SUM(M13:N13)</f>
        <v>607.07</v>
      </c>
    </row>
    <row r="14" spans="1:15" ht="12.75">
      <c r="A14" t="s">
        <v>70</v>
      </c>
      <c r="K14" s="2">
        <v>5000</v>
      </c>
      <c r="M14" s="2">
        <f>SUM(B14:L14)</f>
        <v>5000</v>
      </c>
      <c r="N14" s="2">
        <v>0</v>
      </c>
      <c r="O14" s="2">
        <f>SUM(M14:N14)</f>
        <v>5000</v>
      </c>
    </row>
    <row r="15" spans="1:15" ht="12.75">
      <c r="A15" s="11" t="s">
        <v>24</v>
      </c>
      <c r="B15" s="12">
        <f aca="true" t="shared" si="2" ref="B15:I15">SUM(B5:B11)</f>
        <v>2764.62</v>
      </c>
      <c r="C15" s="12">
        <f t="shared" si="2"/>
        <v>14826.2</v>
      </c>
      <c r="D15" s="12">
        <f t="shared" si="2"/>
        <v>2783.6800000000003</v>
      </c>
      <c r="E15" s="12">
        <f t="shared" si="2"/>
        <v>15485.27</v>
      </c>
      <c r="F15" s="12">
        <f t="shared" si="2"/>
        <v>0</v>
      </c>
      <c r="G15" s="12">
        <f t="shared" si="2"/>
        <v>1730</v>
      </c>
      <c r="H15" s="12">
        <f t="shared" si="2"/>
        <v>0</v>
      </c>
      <c r="I15" s="12">
        <f t="shared" si="2"/>
        <v>6804.98</v>
      </c>
      <c r="J15" s="12">
        <f>SUM(J5:J13)</f>
        <v>5000</v>
      </c>
      <c r="K15" s="12">
        <f>SUM(K5:K14)</f>
        <v>5607.07</v>
      </c>
      <c r="L15" s="12">
        <f>SUM(L5:L14)</f>
        <v>0</v>
      </c>
      <c r="M15" s="12">
        <f>SUM(M5:M14)</f>
        <v>55001.82</v>
      </c>
      <c r="N15" s="12">
        <f>SUM(N5:N14)</f>
        <v>0</v>
      </c>
      <c r="O15" s="12">
        <f>SUM(O5:O14)</f>
        <v>55001.82</v>
      </c>
    </row>
    <row r="16" spans="14:15" ht="12.75">
      <c r="N16" s="2"/>
      <c r="O16" s="2"/>
    </row>
    <row r="17" spans="1:15" ht="12.75">
      <c r="A17" s="4" t="s">
        <v>2</v>
      </c>
      <c r="N17" s="2"/>
      <c r="O17" s="2"/>
    </row>
    <row r="18" spans="1:15" ht="12.75">
      <c r="A18" t="s">
        <v>8</v>
      </c>
      <c r="B18" s="2">
        <v>2500.59</v>
      </c>
      <c r="C18" s="2">
        <v>998.24</v>
      </c>
      <c r="M18" s="2">
        <f aca="true" t="shared" si="3" ref="M18:M23">SUM(B18:H18)</f>
        <v>3498.83</v>
      </c>
      <c r="N18" s="2"/>
      <c r="O18" s="2">
        <f>SUM(M18:N18)</f>
        <v>3498.83</v>
      </c>
    </row>
    <row r="19" spans="1:15" ht="12.75">
      <c r="A19" t="s">
        <v>11</v>
      </c>
      <c r="C19" s="2">
        <v>750</v>
      </c>
      <c r="D19" s="2">
        <v>1733.21</v>
      </c>
      <c r="M19" s="2">
        <f t="shared" si="3"/>
        <v>2483.21</v>
      </c>
      <c r="N19" s="2"/>
      <c r="O19" s="2">
        <f>SUM(M19:N19)</f>
        <v>2483.21</v>
      </c>
    </row>
    <row r="20" spans="1:15" ht="12.75">
      <c r="A20" t="s">
        <v>11</v>
      </c>
      <c r="D20" s="2">
        <v>2951.1</v>
      </c>
      <c r="E20" s="2">
        <v>44.98</v>
      </c>
      <c r="M20" s="2">
        <f t="shared" si="3"/>
        <v>2996.08</v>
      </c>
      <c r="N20" s="2"/>
      <c r="O20" s="2">
        <f>SUM(M20:N20)</f>
        <v>2996.08</v>
      </c>
    </row>
    <row r="21" spans="1:15" ht="12.75">
      <c r="A21" t="s">
        <v>44</v>
      </c>
      <c r="G21" s="2">
        <v>1474.99</v>
      </c>
      <c r="M21" s="2">
        <f t="shared" si="3"/>
        <v>1474.99</v>
      </c>
      <c r="N21" s="2">
        <v>0</v>
      </c>
      <c r="O21" s="2">
        <f>SUM(M21:N21)</f>
        <v>1474.99</v>
      </c>
    </row>
    <row r="22" spans="1:15" ht="12.75">
      <c r="A22" s="18" t="s">
        <v>48</v>
      </c>
      <c r="G22" s="2">
        <v>648.67</v>
      </c>
      <c r="M22" s="2">
        <f t="shared" si="3"/>
        <v>648.67</v>
      </c>
      <c r="N22" s="2"/>
      <c r="O22" s="2">
        <f>SUM(M22:N22)</f>
        <v>648.67</v>
      </c>
    </row>
    <row r="23" spans="1:15" ht="12.75">
      <c r="A23" s="11" t="s">
        <v>24</v>
      </c>
      <c r="B23" s="12">
        <f>SUM(B18:B22)</f>
        <v>2500.59</v>
      </c>
      <c r="C23" s="12">
        <f aca="true" t="shared" si="4" ref="C23:O23">SUM(C18:C22)</f>
        <v>1748.24</v>
      </c>
      <c r="D23" s="12">
        <f t="shared" si="4"/>
        <v>4684.3099999999995</v>
      </c>
      <c r="E23" s="12">
        <f t="shared" si="4"/>
        <v>44.98</v>
      </c>
      <c r="F23" s="12">
        <f t="shared" si="4"/>
        <v>0</v>
      </c>
      <c r="G23" s="12">
        <f t="shared" si="4"/>
        <v>2123.66</v>
      </c>
      <c r="H23" s="12">
        <f t="shared" si="4"/>
        <v>0</v>
      </c>
      <c r="I23" s="12">
        <f>SUM(I18:I22)</f>
        <v>0</v>
      </c>
      <c r="J23" s="12">
        <f>SUM(J18:J22)</f>
        <v>0</v>
      </c>
      <c r="K23" s="12">
        <f>SUM(K18:K22)</f>
        <v>0</v>
      </c>
      <c r="L23" s="12">
        <f>SUM(L18:L22)</f>
        <v>0</v>
      </c>
      <c r="M23" s="12">
        <f t="shared" si="3"/>
        <v>11101.779999999999</v>
      </c>
      <c r="N23" s="12">
        <f t="shared" si="4"/>
        <v>0</v>
      </c>
      <c r="O23" s="12">
        <f t="shared" si="4"/>
        <v>11101.779999999999</v>
      </c>
    </row>
    <row r="24" spans="14:15" ht="12.75">
      <c r="N24" s="2"/>
      <c r="O24" s="2"/>
    </row>
    <row r="25" spans="1:15" ht="12" customHeight="1">
      <c r="A25" s="4" t="s">
        <v>3</v>
      </c>
      <c r="N25" s="2"/>
      <c r="O25" s="2"/>
    </row>
    <row r="26" spans="1:15" ht="12.75">
      <c r="A26" t="s">
        <v>4</v>
      </c>
      <c r="B26" s="2">
        <v>322.7</v>
      </c>
      <c r="M26" s="2">
        <f>SUM(B26:H26)</f>
        <v>322.7</v>
      </c>
      <c r="N26" s="2"/>
      <c r="O26" s="2">
        <f>SUM(M26:N26)</f>
        <v>322.7</v>
      </c>
    </row>
    <row r="27" spans="1:15" ht="12.75">
      <c r="A27" t="s">
        <v>25</v>
      </c>
      <c r="F27" s="2">
        <v>3000</v>
      </c>
      <c r="M27" s="2">
        <f>SUM(B27:H27)</f>
        <v>3000</v>
      </c>
      <c r="N27" s="2"/>
      <c r="O27" s="2">
        <f>SUM(M27:N27)</f>
        <v>3000</v>
      </c>
    </row>
    <row r="28" spans="1:15" ht="12.75">
      <c r="A28" t="s">
        <v>29</v>
      </c>
      <c r="E28" s="2">
        <v>2500</v>
      </c>
      <c r="M28" s="2">
        <f>SUM(B28:H28)</f>
        <v>2500</v>
      </c>
      <c r="N28" s="2"/>
      <c r="O28" s="2">
        <f>SUM(M28:N28)</f>
        <v>2500</v>
      </c>
    </row>
    <row r="29" spans="1:15" ht="12.75">
      <c r="A29" s="18" t="s">
        <v>52</v>
      </c>
      <c r="H29" s="2">
        <v>2999.33</v>
      </c>
      <c r="M29" s="2">
        <f>SUM(B29:H29)</f>
        <v>2999.33</v>
      </c>
      <c r="N29" s="2"/>
      <c r="O29" s="2">
        <f>SUM(M29:N29)</f>
        <v>2999.33</v>
      </c>
    </row>
    <row r="30" spans="1:15" ht="12.75">
      <c r="A30" s="11" t="s">
        <v>24</v>
      </c>
      <c r="B30" s="12">
        <f>SUM(B26:B29)</f>
        <v>322.7</v>
      </c>
      <c r="C30" s="12">
        <f aca="true" t="shared" si="5" ref="C30:H30">SUM(C26:C29)</f>
        <v>0</v>
      </c>
      <c r="D30" s="12">
        <f t="shared" si="5"/>
        <v>0</v>
      </c>
      <c r="E30" s="12">
        <f t="shared" si="5"/>
        <v>2500</v>
      </c>
      <c r="F30" s="12">
        <f t="shared" si="5"/>
        <v>3000</v>
      </c>
      <c r="G30" s="12">
        <f t="shared" si="5"/>
        <v>0</v>
      </c>
      <c r="H30" s="12">
        <f t="shared" si="5"/>
        <v>2999.33</v>
      </c>
      <c r="I30" s="12">
        <f>SUM(I26:I29)</f>
        <v>0</v>
      </c>
      <c r="J30" s="12">
        <f>SUM(J26:J29)</f>
        <v>0</v>
      </c>
      <c r="K30" s="12">
        <f>SUM(K26:K29)</f>
        <v>0</v>
      </c>
      <c r="L30" s="12">
        <f>SUM(L26:L29)</f>
        <v>0</v>
      </c>
      <c r="M30" s="12">
        <f>SUM(B30:H30)</f>
        <v>8822.029999999999</v>
      </c>
      <c r="N30" s="12">
        <f>SUM(N26:N29)</f>
        <v>0</v>
      </c>
      <c r="O30" s="12">
        <f>SUM(O26:O29)</f>
        <v>8822.029999999999</v>
      </c>
    </row>
    <row r="31" spans="14:15" ht="12.75">
      <c r="N31" s="2"/>
      <c r="O31" s="2"/>
    </row>
    <row r="32" spans="1:15" ht="12.75">
      <c r="A32" s="4" t="s">
        <v>5</v>
      </c>
      <c r="N32" s="2"/>
      <c r="O32" s="2"/>
    </row>
    <row r="33" spans="1:15" ht="12.75">
      <c r="A33" t="s">
        <v>7</v>
      </c>
      <c r="B33" s="2">
        <v>2479.87</v>
      </c>
      <c r="M33" s="2">
        <f>SUM(B33:H33)</f>
        <v>2479.87</v>
      </c>
      <c r="N33" s="2"/>
      <c r="O33" s="2">
        <f aca="true" t="shared" si="6" ref="O33:O39">SUM(M33:N33)</f>
        <v>2479.87</v>
      </c>
    </row>
    <row r="34" spans="1:15" ht="12.75">
      <c r="A34" t="s">
        <v>28</v>
      </c>
      <c r="E34" s="2">
        <v>1500</v>
      </c>
      <c r="M34" s="2">
        <f>SUM(B34:H34)</f>
        <v>1500</v>
      </c>
      <c r="N34" s="2">
        <v>0</v>
      </c>
      <c r="O34" s="2">
        <f t="shared" si="6"/>
        <v>1500</v>
      </c>
    </row>
    <row r="35" spans="1:15" ht="12.75">
      <c r="A35" t="s">
        <v>56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5000</v>
      </c>
      <c r="M35" s="2">
        <f>SUM(B35:H35)</f>
        <v>5000</v>
      </c>
      <c r="N35" s="2">
        <v>0</v>
      </c>
      <c r="O35" s="2">
        <f t="shared" si="6"/>
        <v>5000</v>
      </c>
    </row>
    <row r="36" spans="1:15" ht="12.75">
      <c r="A36" t="s">
        <v>63</v>
      </c>
      <c r="I36" s="2">
        <v>5000</v>
      </c>
      <c r="M36" s="2">
        <f>SUM(B36:I36)</f>
        <v>5000</v>
      </c>
      <c r="N36" s="2">
        <v>0</v>
      </c>
      <c r="O36" s="2">
        <f t="shared" si="6"/>
        <v>5000</v>
      </c>
    </row>
    <row r="37" spans="1:15" ht="12.75">
      <c r="A37" t="s">
        <v>68</v>
      </c>
      <c r="J37" s="2">
        <v>4000</v>
      </c>
      <c r="M37" s="2">
        <f>SUM(B37:J37)</f>
        <v>4000</v>
      </c>
      <c r="N37" s="2">
        <v>0</v>
      </c>
      <c r="O37" s="20">
        <f t="shared" si="6"/>
        <v>4000</v>
      </c>
    </row>
    <row r="38" spans="1:15" ht="12.75">
      <c r="A38" t="s">
        <v>63</v>
      </c>
      <c r="K38" s="2">
        <v>3200</v>
      </c>
      <c r="M38" s="2">
        <f>SUM(B38:L38)</f>
        <v>3200</v>
      </c>
      <c r="N38" s="2">
        <v>0</v>
      </c>
      <c r="O38" s="20">
        <f t="shared" si="6"/>
        <v>3200</v>
      </c>
    </row>
    <row r="39" spans="1:15" ht="12.75">
      <c r="A39" t="s">
        <v>63</v>
      </c>
      <c r="L39" s="2">
        <v>4000</v>
      </c>
      <c r="M39" s="2">
        <f>SUM(B39:L39)</f>
        <v>4000</v>
      </c>
      <c r="N39" s="2">
        <v>0</v>
      </c>
      <c r="O39" s="20">
        <f t="shared" si="6"/>
        <v>4000</v>
      </c>
    </row>
    <row r="40" spans="1:15" ht="12.75">
      <c r="A40" s="11" t="s">
        <v>24</v>
      </c>
      <c r="B40" s="12">
        <f aca="true" t="shared" si="7" ref="B40:G40">SUM(B33:B34)</f>
        <v>2479.87</v>
      </c>
      <c r="C40" s="12">
        <f t="shared" si="7"/>
        <v>0</v>
      </c>
      <c r="D40" s="12">
        <f t="shared" si="7"/>
        <v>0</v>
      </c>
      <c r="E40" s="12">
        <f t="shared" si="7"/>
        <v>1500</v>
      </c>
      <c r="F40" s="12">
        <f t="shared" si="7"/>
        <v>0</v>
      </c>
      <c r="G40" s="12">
        <f t="shared" si="7"/>
        <v>0</v>
      </c>
      <c r="H40" s="12">
        <f>SUM(H33:H35)</f>
        <v>5000</v>
      </c>
      <c r="I40" s="12">
        <f>SUM(I33:I36)</f>
        <v>5000</v>
      </c>
      <c r="J40" s="12">
        <f>SUM(J33:J37)</f>
        <v>4000</v>
      </c>
      <c r="K40" s="12">
        <f>SUM(K33:K39)</f>
        <v>3200</v>
      </c>
      <c r="L40" s="12">
        <f>SUM(L33:L39)</f>
        <v>4000</v>
      </c>
      <c r="M40" s="12">
        <f>SUM(M33:M39)</f>
        <v>25179.87</v>
      </c>
      <c r="N40" s="12">
        <f>SUM(N33:N39)</f>
        <v>0</v>
      </c>
      <c r="O40" s="12">
        <f>SUM(O33:O39)</f>
        <v>25179.87</v>
      </c>
    </row>
    <row r="41" spans="14:15" ht="12.75">
      <c r="N41" s="2"/>
      <c r="O41" s="2"/>
    </row>
    <row r="42" spans="1:15" ht="12.75">
      <c r="A42" s="4" t="s">
        <v>40</v>
      </c>
      <c r="N42" s="2"/>
      <c r="O42" s="2"/>
    </row>
    <row r="43" spans="1:15" ht="12.75">
      <c r="A43" t="s">
        <v>6</v>
      </c>
      <c r="B43" s="2">
        <v>100</v>
      </c>
      <c r="C43" s="2">
        <v>1399.93</v>
      </c>
      <c r="M43" s="2">
        <f>SUM(B43:H43)</f>
        <v>1499.93</v>
      </c>
      <c r="N43" s="2"/>
      <c r="O43" s="2">
        <f>SUM(M43:N43)</f>
        <v>1499.93</v>
      </c>
    </row>
    <row r="44" spans="1:15" ht="12.75">
      <c r="A44" t="s">
        <v>12</v>
      </c>
      <c r="C44" s="2">
        <v>1768.84</v>
      </c>
      <c r="D44" s="2">
        <v>-82.93</v>
      </c>
      <c r="E44" s="2">
        <v>-123.44</v>
      </c>
      <c r="M44" s="2">
        <f>SUM(B44:H44)</f>
        <v>1562.4699999999998</v>
      </c>
      <c r="N44" s="2"/>
      <c r="O44" s="2">
        <f>SUM(M44:N44)</f>
        <v>1562.4699999999998</v>
      </c>
    </row>
    <row r="45" spans="1:15" ht="12.75">
      <c r="A45" t="s">
        <v>18</v>
      </c>
      <c r="D45" s="2">
        <v>4000</v>
      </c>
      <c r="M45" s="2">
        <f>SUM(B45:H45)</f>
        <v>4000</v>
      </c>
      <c r="N45" s="2"/>
      <c r="O45" s="2">
        <f>SUM(M45:N45)</f>
        <v>4000</v>
      </c>
    </row>
    <row r="46" spans="1:15" ht="12.75">
      <c r="A46" t="s">
        <v>28</v>
      </c>
      <c r="E46" s="2">
        <v>1851.08</v>
      </c>
      <c r="M46" s="2">
        <f>SUM(B46:H46)</f>
        <v>1851.08</v>
      </c>
      <c r="N46" s="2">
        <v>0</v>
      </c>
      <c r="O46" s="2">
        <f>SUM(M46:N46)</f>
        <v>1851.08</v>
      </c>
    </row>
    <row r="47" spans="1:15" ht="12.75">
      <c r="A47" t="s">
        <v>47</v>
      </c>
      <c r="G47" s="2">
        <v>2019.97</v>
      </c>
      <c r="M47" s="2">
        <f>SUM(B47:H47)</f>
        <v>2019.97</v>
      </c>
      <c r="N47" s="2"/>
      <c r="O47" s="2">
        <f>M47+N47</f>
        <v>2019.97</v>
      </c>
    </row>
    <row r="48" spans="1:15" ht="12.75">
      <c r="A48" s="11" t="s">
        <v>24</v>
      </c>
      <c r="B48" s="12">
        <f>SUM(B43:B46)</f>
        <v>100</v>
      </c>
      <c r="C48" s="12">
        <f>SUM(C43:C46)</f>
        <v>3168.77</v>
      </c>
      <c r="D48" s="12">
        <f>SUM(D43:D46)</f>
        <v>3917.07</v>
      </c>
      <c r="E48" s="12">
        <f>SUM(E43:E46)</f>
        <v>1727.6399999999999</v>
      </c>
      <c r="F48" s="12">
        <f>SUM(F43:F46)</f>
        <v>0</v>
      </c>
      <c r="G48" s="12">
        <f aca="true" t="shared" si="8" ref="G48:O48">SUM(G43:G47)</f>
        <v>2019.97</v>
      </c>
      <c r="H48" s="12">
        <f t="shared" si="8"/>
        <v>0</v>
      </c>
      <c r="I48" s="12">
        <f t="shared" si="8"/>
        <v>0</v>
      </c>
      <c r="J48" s="12">
        <f>SUM(J43:J47)</f>
        <v>0</v>
      </c>
      <c r="K48" s="12">
        <f>SUM(K43:K47)</f>
        <v>0</v>
      </c>
      <c r="L48" s="12">
        <f>SUM(L43:L47)</f>
        <v>0</v>
      </c>
      <c r="M48" s="12">
        <f t="shared" si="8"/>
        <v>10933.449999999999</v>
      </c>
      <c r="N48" s="12">
        <f t="shared" si="8"/>
        <v>0</v>
      </c>
      <c r="O48" s="12">
        <f t="shared" si="8"/>
        <v>10933.449999999999</v>
      </c>
    </row>
    <row r="49" spans="1:15" ht="12.75">
      <c r="A49" s="11"/>
      <c r="B49" s="17"/>
      <c r="C49" s="17"/>
      <c r="D49" s="17"/>
      <c r="E49" s="17"/>
      <c r="F49" s="17"/>
      <c r="G49" s="17"/>
      <c r="H49" s="17"/>
      <c r="I49" s="17"/>
      <c r="J49" s="17"/>
      <c r="M49" s="17"/>
      <c r="N49" s="17"/>
      <c r="O49" s="17"/>
    </row>
    <row r="50" spans="14:15" ht="12.75">
      <c r="N50" s="2"/>
      <c r="O50" s="2"/>
    </row>
    <row r="51" spans="1:15" ht="12.75">
      <c r="A51" s="4" t="s">
        <v>14</v>
      </c>
      <c r="N51" s="2"/>
      <c r="O51" s="2"/>
    </row>
    <row r="52" spans="1:15" ht="12.75">
      <c r="A52" s="5" t="s">
        <v>10</v>
      </c>
      <c r="C52" s="2">
        <v>614.28</v>
      </c>
      <c r="M52" s="2">
        <f>SUM(B52:H52)</f>
        <v>614.28</v>
      </c>
      <c r="N52" s="2"/>
      <c r="O52" s="2">
        <f>SUM(M52:N52)</f>
        <v>614.28</v>
      </c>
    </row>
    <row r="53" spans="1:15" ht="12.75">
      <c r="A53" s="5" t="s">
        <v>17</v>
      </c>
      <c r="D53" s="2">
        <v>218.67</v>
      </c>
      <c r="M53" s="2">
        <f>SUM(B53:H53)</f>
        <v>218.67</v>
      </c>
      <c r="N53" s="2"/>
      <c r="O53" s="2">
        <f>SUM(M53:N53)</f>
        <v>218.67</v>
      </c>
    </row>
    <row r="54" spans="1:15" ht="12.75">
      <c r="A54" s="5" t="s">
        <v>50</v>
      </c>
      <c r="G54" s="2">
        <v>0</v>
      </c>
      <c r="H54" s="2">
        <v>8060.44</v>
      </c>
      <c r="M54" s="2">
        <f>SUM(B54:H54)</f>
        <v>8060.44</v>
      </c>
      <c r="N54" s="2">
        <v>0</v>
      </c>
      <c r="O54" s="2">
        <f>M54+N54</f>
        <v>8060.44</v>
      </c>
    </row>
    <row r="55" spans="1:15" ht="12.75">
      <c r="A55" s="5" t="s">
        <v>54</v>
      </c>
      <c r="I55" s="2">
        <v>50000</v>
      </c>
      <c r="M55" s="2">
        <f aca="true" t="shared" si="9" ref="M55:M60">SUM(B55:I55)</f>
        <v>50000</v>
      </c>
      <c r="N55" s="2">
        <v>0</v>
      </c>
      <c r="O55" s="2">
        <f aca="true" t="shared" si="10" ref="O55:O60">SUM(M55:N55)</f>
        <v>50000</v>
      </c>
    </row>
    <row r="56" spans="1:15" ht="12.75">
      <c r="A56" s="5" t="s">
        <v>25</v>
      </c>
      <c r="I56" s="2">
        <v>25000</v>
      </c>
      <c r="M56" s="2">
        <f t="shared" si="9"/>
        <v>25000</v>
      </c>
      <c r="N56" s="2">
        <v>0</v>
      </c>
      <c r="O56" s="2">
        <f t="shared" si="10"/>
        <v>25000</v>
      </c>
    </row>
    <row r="57" spans="1:15" ht="12.75">
      <c r="A57" s="5" t="s">
        <v>57</v>
      </c>
      <c r="I57" s="2">
        <v>4350</v>
      </c>
      <c r="M57" s="2">
        <f t="shared" si="9"/>
        <v>4350</v>
      </c>
      <c r="N57" s="2">
        <v>0</v>
      </c>
      <c r="O57" s="2">
        <f t="shared" si="10"/>
        <v>4350</v>
      </c>
    </row>
    <row r="58" spans="1:15" ht="12.75">
      <c r="A58" s="5" t="s">
        <v>58</v>
      </c>
      <c r="I58" s="2">
        <v>10000</v>
      </c>
      <c r="M58" s="2">
        <f t="shared" si="9"/>
        <v>10000</v>
      </c>
      <c r="N58" s="2">
        <v>0</v>
      </c>
      <c r="O58" s="2">
        <f t="shared" si="10"/>
        <v>10000</v>
      </c>
    </row>
    <row r="59" spans="1:15" ht="12.75">
      <c r="A59" s="5" t="s">
        <v>59</v>
      </c>
      <c r="I59" s="2">
        <v>10000</v>
      </c>
      <c r="M59" s="2">
        <f t="shared" si="9"/>
        <v>10000</v>
      </c>
      <c r="N59" s="2">
        <v>0</v>
      </c>
      <c r="O59" s="2">
        <f t="shared" si="10"/>
        <v>10000</v>
      </c>
    </row>
    <row r="60" spans="1:15" ht="12.75">
      <c r="A60" s="5" t="s">
        <v>61</v>
      </c>
      <c r="I60" s="2">
        <v>10009.76</v>
      </c>
      <c r="M60" s="2">
        <f t="shared" si="9"/>
        <v>10009.76</v>
      </c>
      <c r="N60" s="2">
        <v>0</v>
      </c>
      <c r="O60" s="2">
        <f t="shared" si="10"/>
        <v>10009.76</v>
      </c>
    </row>
    <row r="61" spans="1:15" ht="12.75">
      <c r="A61" s="5" t="s">
        <v>65</v>
      </c>
      <c r="J61" s="2">
        <v>1346.25</v>
      </c>
      <c r="M61" s="2">
        <f>SUM(B61:J61)</f>
        <v>1346.25</v>
      </c>
      <c r="N61" s="2"/>
      <c r="O61" s="2">
        <f>SUM(M61:N61)</f>
        <v>1346.25</v>
      </c>
    </row>
    <row r="62" spans="1:15" ht="12.75">
      <c r="A62" s="13" t="s">
        <v>24</v>
      </c>
      <c r="B62" s="12">
        <f aca="true" t="shared" si="11" ref="B62:H62">SUM(B52:B54)</f>
        <v>0</v>
      </c>
      <c r="C62" s="12">
        <f t="shared" si="11"/>
        <v>614.28</v>
      </c>
      <c r="D62" s="12">
        <f t="shared" si="11"/>
        <v>218.67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8060.44</v>
      </c>
      <c r="I62" s="12">
        <f>SUM(I55:I60)</f>
        <v>109359.76</v>
      </c>
      <c r="J62" s="12">
        <f>SUM(J52:J61)</f>
        <v>1346.25</v>
      </c>
      <c r="K62" s="12">
        <f>SUM(K52:K61)</f>
        <v>0</v>
      </c>
      <c r="L62" s="12">
        <f>SUM(L52:L61)</f>
        <v>0</v>
      </c>
      <c r="M62" s="12">
        <f>SUM(M52:M61)</f>
        <v>119599.4</v>
      </c>
      <c r="N62" s="12">
        <f>SUM(N52:N60)</f>
        <v>0</v>
      </c>
      <c r="O62" s="12">
        <f>SUM(O52:O61)</f>
        <v>119599.4</v>
      </c>
    </row>
    <row r="63" spans="14:15" ht="12.75">
      <c r="N63" s="2"/>
      <c r="O63" s="2"/>
    </row>
    <row r="64" spans="1:15" ht="12.75">
      <c r="A64" s="4" t="s">
        <v>16</v>
      </c>
      <c r="N64" s="2"/>
      <c r="O64" s="2"/>
    </row>
    <row r="65" spans="1:15" ht="12.75">
      <c r="A65" t="s">
        <v>15</v>
      </c>
      <c r="B65" s="14">
        <v>0</v>
      </c>
      <c r="C65" s="14">
        <v>3000</v>
      </c>
      <c r="D65" s="14">
        <v>0</v>
      </c>
      <c r="E65" s="14">
        <v>0</v>
      </c>
      <c r="F65" s="14">
        <v>0</v>
      </c>
      <c r="G65" s="14">
        <v>0</v>
      </c>
      <c r="H65" s="14"/>
      <c r="I65" s="14"/>
      <c r="J65" s="14"/>
      <c r="K65" s="14"/>
      <c r="L65" s="14"/>
      <c r="M65" s="14">
        <f>SUM(B65:G65)</f>
        <v>3000</v>
      </c>
      <c r="N65" s="14">
        <v>0</v>
      </c>
      <c r="O65" s="14">
        <f>SUM(M65:N65)</f>
        <v>3000</v>
      </c>
    </row>
    <row r="66" spans="14:15" ht="12.75">
      <c r="N66" s="2"/>
      <c r="O66" s="2"/>
    </row>
    <row r="67" spans="14:15" ht="12.75">
      <c r="N67" s="2"/>
      <c r="O67" s="2"/>
    </row>
    <row r="68" spans="1:15" ht="12.75">
      <c r="A68" s="4" t="s">
        <v>19</v>
      </c>
      <c r="N68" s="2"/>
      <c r="O68" s="2"/>
    </row>
    <row r="69" spans="1:15" ht="12.75">
      <c r="A69" t="s">
        <v>20</v>
      </c>
      <c r="B69" s="17"/>
      <c r="C69" s="17"/>
      <c r="D69" s="17">
        <v>3756.55</v>
      </c>
      <c r="E69" s="17"/>
      <c r="F69" s="17"/>
      <c r="G69" s="17"/>
      <c r="H69" s="17"/>
      <c r="I69" s="17"/>
      <c r="J69" s="17"/>
      <c r="M69" s="17">
        <f>SUM(B69:E69)</f>
        <v>3756.55</v>
      </c>
      <c r="N69" s="17"/>
      <c r="O69" s="17">
        <f>SUM(M69:N69)</f>
        <v>3756.55</v>
      </c>
    </row>
    <row r="70" spans="1:15" ht="12.75">
      <c r="A70" s="5" t="s">
        <v>35</v>
      </c>
      <c r="E70" s="2">
        <v>2579.96</v>
      </c>
      <c r="M70" s="2">
        <f>SUM(B70:E70)</f>
        <v>2579.96</v>
      </c>
      <c r="N70" s="2"/>
      <c r="O70" s="2">
        <v>2579.96</v>
      </c>
    </row>
    <row r="71" spans="1:15" ht="12.75">
      <c r="A71" s="5" t="s">
        <v>36</v>
      </c>
      <c r="E71" s="2">
        <v>1232.65</v>
      </c>
      <c r="F71" s="2">
        <v>1232.65</v>
      </c>
      <c r="M71" s="2">
        <f>SUM(B71:F71)</f>
        <v>2465.3</v>
      </c>
      <c r="N71" s="2">
        <v>0</v>
      </c>
      <c r="O71" s="17">
        <f>SUM(M71:N71)</f>
        <v>2465.3</v>
      </c>
    </row>
    <row r="72" spans="1:15" ht="12.75">
      <c r="A72" s="5" t="s">
        <v>45</v>
      </c>
      <c r="G72" s="2">
        <v>642.52</v>
      </c>
      <c r="M72" s="2">
        <f>SUM(B72:G72)</f>
        <v>642.52</v>
      </c>
      <c r="N72" s="2">
        <v>0</v>
      </c>
      <c r="O72" s="17">
        <f>SUM(M72:N72)</f>
        <v>642.52</v>
      </c>
    </row>
    <row r="73" spans="1:15" ht="12.75">
      <c r="A73" s="5" t="s">
        <v>66</v>
      </c>
      <c r="J73" s="2">
        <v>325.61</v>
      </c>
      <c r="M73" s="2">
        <f>SUM(B73:J73)</f>
        <v>325.61</v>
      </c>
      <c r="N73" s="2">
        <v>0</v>
      </c>
      <c r="O73" s="2">
        <f>SUM(M73:N73)</f>
        <v>325.61</v>
      </c>
    </row>
    <row r="74" spans="1:15" ht="12.75">
      <c r="A74" s="5" t="s">
        <v>71</v>
      </c>
      <c r="L74" s="2">
        <v>2657.8</v>
      </c>
      <c r="M74" s="2">
        <f>SUM(B74:L74)</f>
        <v>2657.8</v>
      </c>
      <c r="N74" s="2">
        <v>0</v>
      </c>
      <c r="O74" s="2">
        <f>SUM(M74:N74)</f>
        <v>2657.8</v>
      </c>
    </row>
    <row r="75" spans="1:15" ht="12.75">
      <c r="A75" s="11" t="s">
        <v>24</v>
      </c>
      <c r="B75" s="12">
        <f aca="true" t="shared" si="12" ref="B75:G75">SUM(B69:B72)</f>
        <v>0</v>
      </c>
      <c r="C75" s="12">
        <f t="shared" si="12"/>
        <v>0</v>
      </c>
      <c r="D75" s="12">
        <f t="shared" si="12"/>
        <v>3756.55</v>
      </c>
      <c r="E75" s="12">
        <f t="shared" si="12"/>
        <v>3812.61</v>
      </c>
      <c r="F75" s="12">
        <f t="shared" si="12"/>
        <v>1232.65</v>
      </c>
      <c r="G75" s="12">
        <f t="shared" si="12"/>
        <v>642.52</v>
      </c>
      <c r="H75" s="12">
        <f>SUM(H69:H73)</f>
        <v>0</v>
      </c>
      <c r="I75" s="12">
        <f>SUM(I69:I73)</f>
        <v>0</v>
      </c>
      <c r="J75" s="12">
        <f>SUM(J69:J73)</f>
        <v>325.61</v>
      </c>
      <c r="K75" s="12">
        <f>SUM(K69:K74)</f>
        <v>0</v>
      </c>
      <c r="L75" s="12">
        <f>SUM(L69:L74)</f>
        <v>2657.8</v>
      </c>
      <c r="M75" s="12">
        <f>SUM(M69:M74)</f>
        <v>12427.740000000002</v>
      </c>
      <c r="N75" s="12">
        <f>SUM(N69:N74)</f>
        <v>0</v>
      </c>
      <c r="O75" s="12">
        <f>SUM(O69:O74)</f>
        <v>12427.740000000002</v>
      </c>
    </row>
    <row r="76" spans="14:15" ht="12.75">
      <c r="N76" s="2"/>
      <c r="O76" s="2"/>
    </row>
    <row r="77" spans="1:15" ht="12.75">
      <c r="A77" s="4" t="s">
        <v>41</v>
      </c>
      <c r="N77" s="2"/>
      <c r="O77" s="2"/>
    </row>
    <row r="78" spans="1:15" ht="12.75">
      <c r="A78" s="5" t="s">
        <v>42</v>
      </c>
      <c r="B78" s="17">
        <v>0</v>
      </c>
      <c r="C78" s="17">
        <v>0</v>
      </c>
      <c r="D78" s="17">
        <v>0</v>
      </c>
      <c r="E78" s="17">
        <v>0</v>
      </c>
      <c r="F78" s="17">
        <v>1600</v>
      </c>
      <c r="G78" s="17">
        <v>0</v>
      </c>
      <c r="H78" s="17"/>
      <c r="I78" s="17"/>
      <c r="J78" s="17"/>
      <c r="M78" s="17">
        <f>SUM(B78:G78)</f>
        <v>1600</v>
      </c>
      <c r="N78" s="17">
        <v>0</v>
      </c>
      <c r="O78" s="17">
        <f>SUM(M78:N78)</f>
        <v>1600</v>
      </c>
    </row>
    <row r="79" spans="1:15" ht="12.75">
      <c r="A79" s="5" t="s">
        <v>49</v>
      </c>
      <c r="B79" s="17"/>
      <c r="C79" s="17"/>
      <c r="D79" s="17"/>
      <c r="E79" s="17"/>
      <c r="F79" s="17"/>
      <c r="G79" s="17">
        <v>1447.56</v>
      </c>
      <c r="H79" s="17"/>
      <c r="I79" s="17"/>
      <c r="J79" s="17"/>
      <c r="M79" s="17">
        <f>SUM(B79:G79)</f>
        <v>1447.56</v>
      </c>
      <c r="N79" s="17">
        <v>0</v>
      </c>
      <c r="O79" s="17">
        <f>SUM(M79:N79)</f>
        <v>1447.56</v>
      </c>
    </row>
    <row r="80" spans="1:15" ht="12.75">
      <c r="A80" s="5" t="s">
        <v>55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1353.47</v>
      </c>
      <c r="I80" s="17"/>
      <c r="J80" s="17"/>
      <c r="M80" s="17">
        <f>SUM(B80:H80)</f>
        <v>1353.47</v>
      </c>
      <c r="N80" s="17">
        <v>0</v>
      </c>
      <c r="O80" s="17">
        <f>SUM(M80:N80)</f>
        <v>1353.47</v>
      </c>
    </row>
    <row r="81" spans="1:15" ht="12.75">
      <c r="A81" s="5" t="s">
        <v>60</v>
      </c>
      <c r="B81" s="17"/>
      <c r="C81" s="17"/>
      <c r="D81" s="17"/>
      <c r="E81" s="17"/>
      <c r="F81" s="17"/>
      <c r="G81" s="17"/>
      <c r="H81" s="17"/>
      <c r="I81" s="17">
        <v>2500</v>
      </c>
      <c r="J81" s="17"/>
      <c r="M81" s="17">
        <f>SUM(B81:I81)</f>
        <v>2500</v>
      </c>
      <c r="N81" s="17">
        <v>0</v>
      </c>
      <c r="O81" s="17">
        <f>SUM(M81:N81)</f>
        <v>2500</v>
      </c>
    </row>
    <row r="82" spans="1:15" ht="12.75">
      <c r="A82" s="5" t="s">
        <v>67</v>
      </c>
      <c r="J82" s="2">
        <v>1500</v>
      </c>
      <c r="M82" s="2">
        <f>SUM(B82:J82)</f>
        <v>1500</v>
      </c>
      <c r="N82" s="2">
        <v>0</v>
      </c>
      <c r="O82" s="17">
        <f>SUM(M82:N82)</f>
        <v>1500</v>
      </c>
    </row>
    <row r="83" spans="1:15" ht="12.75">
      <c r="A83" s="13" t="s">
        <v>24</v>
      </c>
      <c r="B83" s="12">
        <f aca="true" t="shared" si="13" ref="B83:G83">SUM(B78:B79)</f>
        <v>0</v>
      </c>
      <c r="C83" s="12">
        <f t="shared" si="13"/>
        <v>0</v>
      </c>
      <c r="D83" s="12">
        <f t="shared" si="13"/>
        <v>0</v>
      </c>
      <c r="E83" s="12">
        <f t="shared" si="13"/>
        <v>0</v>
      </c>
      <c r="F83" s="12">
        <f t="shared" si="13"/>
        <v>1600</v>
      </c>
      <c r="G83" s="12">
        <f t="shared" si="13"/>
        <v>1447.56</v>
      </c>
      <c r="H83" s="12">
        <f>SUM(H78:H80)</f>
        <v>1353.47</v>
      </c>
      <c r="I83" s="12">
        <f>SUM(I78:I81)</f>
        <v>2500</v>
      </c>
      <c r="J83" s="12">
        <f aca="true" t="shared" si="14" ref="J83:O83">SUM(J78:J82)</f>
        <v>1500</v>
      </c>
      <c r="K83" s="12">
        <f t="shared" si="14"/>
        <v>0</v>
      </c>
      <c r="L83" s="12">
        <f t="shared" si="14"/>
        <v>0</v>
      </c>
      <c r="M83" s="12">
        <f t="shared" si="14"/>
        <v>8401.029999999999</v>
      </c>
      <c r="N83" s="12">
        <f t="shared" si="14"/>
        <v>0</v>
      </c>
      <c r="O83" s="12">
        <f t="shared" si="14"/>
        <v>8401.029999999999</v>
      </c>
    </row>
    <row r="84" spans="1:15" ht="12.75">
      <c r="A84" s="4"/>
      <c r="N84" s="2"/>
      <c r="O84" s="2"/>
    </row>
    <row r="85" spans="14:15" ht="12.75">
      <c r="N85" s="2"/>
      <c r="O85" s="2"/>
    </row>
    <row r="86" spans="1:15" ht="12.75">
      <c r="A86" s="4" t="s">
        <v>21</v>
      </c>
      <c r="N86" s="2"/>
      <c r="O86" s="2"/>
    </row>
    <row r="87" spans="1:15" ht="12.75">
      <c r="A87" t="s">
        <v>22</v>
      </c>
      <c r="B87" s="17">
        <v>0</v>
      </c>
      <c r="C87" s="17">
        <v>0</v>
      </c>
      <c r="D87" s="17">
        <v>2130</v>
      </c>
      <c r="E87" s="17">
        <v>0</v>
      </c>
      <c r="F87" s="17">
        <v>0</v>
      </c>
      <c r="G87" s="17"/>
      <c r="H87" s="17"/>
      <c r="I87" s="17"/>
      <c r="J87" s="17"/>
      <c r="K87" s="17"/>
      <c r="L87" s="17"/>
      <c r="M87" s="17">
        <f>SUM(B87:G87)</f>
        <v>2130</v>
      </c>
      <c r="N87" s="17">
        <v>0</v>
      </c>
      <c r="O87" s="17">
        <f>SUM(M87:N87)</f>
        <v>2130</v>
      </c>
    </row>
    <row r="88" spans="1:15" ht="12.75">
      <c r="A88" t="s">
        <v>46</v>
      </c>
      <c r="B88" s="17"/>
      <c r="C88" s="17"/>
      <c r="D88" s="17"/>
      <c r="E88" s="17"/>
      <c r="F88" s="17"/>
      <c r="G88" s="17">
        <v>2000</v>
      </c>
      <c r="H88" s="17"/>
      <c r="I88" s="17"/>
      <c r="J88" s="17"/>
      <c r="K88" s="17"/>
      <c r="L88" s="17"/>
      <c r="M88" s="17">
        <f>SUM(B88:G88)</f>
        <v>2000</v>
      </c>
      <c r="N88" s="17"/>
      <c r="O88" s="17">
        <f>SUM(M88:N88)</f>
        <v>2000</v>
      </c>
    </row>
    <row r="89" spans="1:15" ht="12.75">
      <c r="A89" s="11" t="s">
        <v>24</v>
      </c>
      <c r="B89" s="12">
        <f>SUM(B87:B88)</f>
        <v>0</v>
      </c>
      <c r="C89" s="12">
        <f aca="true" t="shared" si="15" ref="C89:N89">SUM(C87:C88)</f>
        <v>0</v>
      </c>
      <c r="D89" s="12">
        <f t="shared" si="15"/>
        <v>2130</v>
      </c>
      <c r="E89" s="12">
        <f t="shared" si="15"/>
        <v>0</v>
      </c>
      <c r="F89" s="12">
        <f t="shared" si="15"/>
        <v>0</v>
      </c>
      <c r="G89" s="12">
        <f t="shared" si="15"/>
        <v>2000</v>
      </c>
      <c r="H89" s="12">
        <f t="shared" si="15"/>
        <v>0</v>
      </c>
      <c r="I89" s="12">
        <f t="shared" si="15"/>
        <v>0</v>
      </c>
      <c r="J89" s="12">
        <f>SUM(J87:J88)</f>
        <v>0</v>
      </c>
      <c r="K89" s="12">
        <f>SUM(K87:K88)</f>
        <v>0</v>
      </c>
      <c r="L89" s="12">
        <f>SUM(L87:L88)</f>
        <v>0</v>
      </c>
      <c r="M89" s="12">
        <f t="shared" si="15"/>
        <v>4130</v>
      </c>
      <c r="N89" s="12">
        <f t="shared" si="15"/>
        <v>0</v>
      </c>
      <c r="O89" s="12">
        <f>SUM(M89:N89)</f>
        <v>4130</v>
      </c>
    </row>
    <row r="90" spans="14:15" ht="12.75">
      <c r="N90" s="2"/>
      <c r="O90" s="2"/>
    </row>
    <row r="91" spans="1:15" ht="12.75">
      <c r="A91" s="4" t="s">
        <v>26</v>
      </c>
      <c r="N91" s="2"/>
      <c r="O91" s="2"/>
    </row>
    <row r="92" spans="1:15" ht="12.75">
      <c r="A92" t="s">
        <v>27</v>
      </c>
      <c r="B92" s="14">
        <v>0</v>
      </c>
      <c r="C92" s="14">
        <v>0</v>
      </c>
      <c r="D92" s="14">
        <v>0</v>
      </c>
      <c r="E92" s="14">
        <v>578.03</v>
      </c>
      <c r="F92" s="14">
        <v>2977.03</v>
      </c>
      <c r="G92" s="14">
        <v>0</v>
      </c>
      <c r="H92" s="14"/>
      <c r="I92" s="14"/>
      <c r="J92" s="14"/>
      <c r="K92" s="14"/>
      <c r="L92" s="14"/>
      <c r="M92" s="14">
        <f>SUM(B92:G92)</f>
        <v>3555.0600000000004</v>
      </c>
      <c r="N92" s="14">
        <v>0</v>
      </c>
      <c r="O92" s="14">
        <f>SUM(M92:N92)</f>
        <v>3555.0600000000004</v>
      </c>
    </row>
    <row r="93" spans="2:15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2.75">
      <c r="A96" s="4" t="s">
        <v>38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2.75">
      <c r="A97" t="s">
        <v>39</v>
      </c>
      <c r="B97" s="17">
        <v>0</v>
      </c>
      <c r="C97" s="17">
        <v>0</v>
      </c>
      <c r="D97" s="17">
        <v>0</v>
      </c>
      <c r="E97" s="17">
        <v>412.97</v>
      </c>
      <c r="F97" s="17">
        <v>0</v>
      </c>
      <c r="G97" s="17">
        <v>0</v>
      </c>
      <c r="H97" s="17"/>
      <c r="I97" s="17"/>
      <c r="J97" s="17"/>
      <c r="K97" s="17"/>
      <c r="L97" s="17"/>
      <c r="M97" s="17">
        <f>SUM(B97:H97)</f>
        <v>412.97</v>
      </c>
      <c r="N97" s="17">
        <v>0</v>
      </c>
      <c r="O97" s="17">
        <f>SUM(M97:N97)</f>
        <v>412.97</v>
      </c>
    </row>
    <row r="98" spans="1:15" ht="12.75">
      <c r="A98" s="18" t="s">
        <v>51</v>
      </c>
      <c r="B98" s="17"/>
      <c r="C98" s="17"/>
      <c r="D98" s="17"/>
      <c r="E98" s="17"/>
      <c r="F98" s="17"/>
      <c r="G98" s="17"/>
      <c r="H98" s="17">
        <v>1809.78</v>
      </c>
      <c r="I98" s="17"/>
      <c r="J98" s="17"/>
      <c r="K98" s="17"/>
      <c r="L98" s="17"/>
      <c r="M98" s="17">
        <f>SUM(B98:H98)</f>
        <v>1809.78</v>
      </c>
      <c r="N98" s="17"/>
      <c r="O98" s="17">
        <f>SUM(M98:N98)</f>
        <v>1809.78</v>
      </c>
    </row>
    <row r="99" spans="1:15" ht="12.75">
      <c r="A99" s="18" t="s">
        <v>62</v>
      </c>
      <c r="B99" s="17"/>
      <c r="C99" s="17"/>
      <c r="D99" s="17"/>
      <c r="E99" s="17"/>
      <c r="F99" s="17"/>
      <c r="G99" s="17"/>
      <c r="H99" s="17"/>
      <c r="I99" s="17">
        <v>500</v>
      </c>
      <c r="J99" s="17"/>
      <c r="K99" s="17"/>
      <c r="L99" s="17"/>
      <c r="M99" s="17">
        <f>SUM(B99:I99)</f>
        <v>500</v>
      </c>
      <c r="N99" s="17"/>
      <c r="O99" s="17">
        <f>SUM(M99:N99)</f>
        <v>500</v>
      </c>
    </row>
    <row r="100" spans="1:15" ht="12.75">
      <c r="A100" s="18" t="s">
        <v>72</v>
      </c>
      <c r="L100" s="2">
        <v>2489.22</v>
      </c>
      <c r="M100" s="2">
        <f>SUM(B100:L100)</f>
        <v>2489.22</v>
      </c>
      <c r="N100" s="2"/>
      <c r="O100" s="17">
        <f>SUM(M100:N100)</f>
        <v>2489.22</v>
      </c>
    </row>
    <row r="101" spans="1:15" ht="12.75">
      <c r="A101" s="13" t="s">
        <v>24</v>
      </c>
      <c r="B101" s="12">
        <f>SUM(B97:B98)</f>
        <v>0</v>
      </c>
      <c r="C101" s="12">
        <f aca="true" t="shared" si="16" ref="C101:H101">SUM(C97:C98)</f>
        <v>0</v>
      </c>
      <c r="D101" s="12">
        <f t="shared" si="16"/>
        <v>0</v>
      </c>
      <c r="E101" s="12">
        <f t="shared" si="16"/>
        <v>412.97</v>
      </c>
      <c r="F101" s="12">
        <f t="shared" si="16"/>
        <v>0</v>
      </c>
      <c r="G101" s="12">
        <f t="shared" si="16"/>
        <v>0</v>
      </c>
      <c r="H101" s="12">
        <f t="shared" si="16"/>
        <v>1809.78</v>
      </c>
      <c r="I101" s="12">
        <f>SUM(I97:I99)</f>
        <v>500</v>
      </c>
      <c r="J101" s="12">
        <f>SUM(J97:J99)</f>
        <v>0</v>
      </c>
      <c r="K101" s="12">
        <f>SUM(K97:K99)</f>
        <v>0</v>
      </c>
      <c r="L101" s="12">
        <f>SUM(L97:L100)</f>
        <v>2489.22</v>
      </c>
      <c r="M101" s="12">
        <f>SUM(M97:M100)</f>
        <v>5211.969999999999</v>
      </c>
      <c r="N101" s="12">
        <f>SUM(N97:N100)</f>
        <v>0</v>
      </c>
      <c r="O101" s="12">
        <f>SUM(O97:O100)</f>
        <v>5211.969999999999</v>
      </c>
    </row>
    <row r="102" spans="14:15" ht="12.75">
      <c r="N102" s="2"/>
      <c r="O102" s="2"/>
    </row>
    <row r="103" spans="1:15" ht="13.5" thickBot="1">
      <c r="A103" s="3" t="s">
        <v>0</v>
      </c>
      <c r="B103" s="15">
        <f aca="true" t="shared" si="17" ref="B103:O103">B15+B23+B30+B40+B48+B62+B65+B75+B89+B92+B101+B83</f>
        <v>8167.78</v>
      </c>
      <c r="C103" s="15">
        <f t="shared" si="17"/>
        <v>23357.49</v>
      </c>
      <c r="D103" s="15">
        <f t="shared" si="17"/>
        <v>17490.28</v>
      </c>
      <c r="E103" s="15">
        <f t="shared" si="17"/>
        <v>26061.5</v>
      </c>
      <c r="F103" s="15">
        <f t="shared" si="17"/>
        <v>8809.68</v>
      </c>
      <c r="G103" s="15">
        <f t="shared" si="17"/>
        <v>9963.71</v>
      </c>
      <c r="H103" s="15">
        <f t="shared" si="17"/>
        <v>19223.02</v>
      </c>
      <c r="I103" s="15">
        <f t="shared" si="17"/>
        <v>124164.73999999999</v>
      </c>
      <c r="J103" s="15">
        <f>J15+J23+J30+J40+J48+J62+J65+J75+J89+J92+J101+J83</f>
        <v>12171.86</v>
      </c>
      <c r="K103" s="15">
        <f>K15+K23+K30+K40+K48+K62+K65+K75+K89+K92+K101+K83</f>
        <v>8807.07</v>
      </c>
      <c r="L103" s="15">
        <f>L15+L23+L30+L40+L48+L62+L65+L75+L89+L92+L101+L83</f>
        <v>9147.02</v>
      </c>
      <c r="M103" s="15">
        <f t="shared" si="17"/>
        <v>267364.14999999997</v>
      </c>
      <c r="N103" s="15">
        <f t="shared" si="17"/>
        <v>0</v>
      </c>
      <c r="O103" s="15">
        <f t="shared" si="17"/>
        <v>267364.14999999997</v>
      </c>
    </row>
    <row r="104" spans="14:15" ht="13.5" thickTop="1">
      <c r="N104" s="2"/>
      <c r="O104" s="2"/>
    </row>
    <row r="105" spans="14:15" ht="12.75">
      <c r="N105" s="2"/>
      <c r="O105" s="2"/>
    </row>
    <row r="106" spans="1:15" ht="12.75">
      <c r="A106" s="21"/>
      <c r="N106" s="2"/>
      <c r="O106" s="2"/>
    </row>
    <row r="107" spans="1:15" ht="12.75">
      <c r="A107" s="21"/>
      <c r="N107" s="2"/>
      <c r="O107" s="2"/>
    </row>
    <row r="108" spans="14:15" ht="12.75">
      <c r="N108" s="2"/>
      <c r="O108" s="2"/>
    </row>
    <row r="109" spans="1:15" ht="12.75">
      <c r="A109" s="5"/>
      <c r="N109" s="2"/>
      <c r="O109" s="2"/>
    </row>
    <row r="110" spans="1:15" ht="12.75">
      <c r="A110" s="5"/>
      <c r="N110" s="2"/>
      <c r="O110" s="2"/>
    </row>
    <row r="111" spans="1:15" ht="12.75">
      <c r="A111" s="5"/>
      <c r="D111" s="25"/>
      <c r="N111" s="2"/>
      <c r="O111" s="2"/>
    </row>
    <row r="112" spans="14:15" ht="12.75">
      <c r="N112" s="2"/>
      <c r="O112" s="2"/>
    </row>
    <row r="113" spans="1:3" ht="12.75">
      <c r="A113" s="22"/>
      <c r="C113" s="26"/>
    </row>
    <row r="115" spans="1:3" ht="12.75">
      <c r="A115" s="23"/>
      <c r="B115" s="24"/>
      <c r="C115" s="24"/>
    </row>
  </sheetData>
  <sheetProtection/>
  <printOptions/>
  <pageMargins left="0.75" right="0.75" top="1" bottom="1" header="0.5" footer="0.5"/>
  <pageSetup fitToHeight="2" horizontalDpi="600" verticalDpi="600" orientation="landscape" scale="60" r:id="rId1"/>
  <headerFooter alignWithMargins="0">
    <oddHeader>&amp;CTarzana NC
Community Projects/NPG Funding
Since Inception
As of June 30, 2014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2014-07-13T17:55:08Z</cp:lastPrinted>
  <dcterms:created xsi:type="dcterms:W3CDTF">2006-11-28T18:46:05Z</dcterms:created>
  <dcterms:modified xsi:type="dcterms:W3CDTF">2014-07-13T17:56:29Z</dcterms:modified>
  <cp:category/>
  <cp:version/>
  <cp:contentType/>
  <cp:contentStatus/>
</cp:coreProperties>
</file>