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F1FCB845-D1FB-4E2E-A9C5-C3AB56FDA51E}" xr6:coauthVersionLast="41" xr6:coauthVersionMax="41" xr10:uidLastSave="{00000000-0000-0000-0000-000000000000}"/>
  <bookViews>
    <workbookView xWindow="-120" yWindow="-120" windowWidth="20730" windowHeight="11160" xr2:uid="{52CE6FBF-4FD0-45D9-91D4-3446274E8226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$17:$17,'P&amp;L'!$22:$22,'P&amp;L'!$23:$23,'P&amp;L'!$24:$24,'P&amp;L'!$26:$26,'P&amp;L'!$27:$27,'P&amp;L'!$28:$28,'P&amp;L'!$31:$31</definedName>
    <definedName name="QB_DATA_1" localSheetId="0" hidden="1">'P&amp;L'!$35:$35,'P&amp;L'!$36:$36,'P&amp;L'!$37:$37,'P&amp;L'!$38:$38,'P&amp;L'!$39:$39,'P&amp;L'!$40:$40,'P&amp;L'!$41:$41,'P&amp;L'!$42:$42,'P&amp;L'!$43:$43,'P&amp;L'!$44:$44,'P&amp;L'!$45:$45,'P&amp;L'!$47:$47,'P&amp;L'!$48:$48,'P&amp;L'!$49:$49,'P&amp;L'!$50:$50,'P&amp;L'!$51:$51</definedName>
    <definedName name="QB_DATA_2" localSheetId="0" hidden="1">'P&amp;L'!$54:$54,'P&amp;L'!$55:$55,'P&amp;L'!$59:$59,'P&amp;L'!$62:$62,'P&amp;L'!$63:$63,'P&amp;L'!$64:$64,'P&amp;L'!$65:$65,'P&amp;L'!$66:$66,'P&amp;L'!$67:$67,'P&amp;L'!$68:$68,'P&amp;L'!$69:$69,'P&amp;L'!$70:$70,'P&amp;L'!$72:$72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'P&amp;L'!$G$5,'P&amp;L'!$I$5,'P&amp;L'!#REF!,'P&amp;L'!$K$5,'P&amp;L'!$G$16,'P&amp;L'!#REF!,'P&amp;L'!$I$16,'P&amp;L'!#REF!,'P&amp;L'!$K$16,'P&amp;L'!$G$18,'P&amp;L'!#REF!,'P&amp;L'!$I$18,'P&amp;L'!#REF!,'P&amp;L'!$K$18,'P&amp;L'!$G$25,'P&amp;L'!$I$25</definedName>
    <definedName name="QB_FORMULA_1" localSheetId="0" hidden="1">'P&amp;L'!#REF!,'P&amp;L'!$K$25,'P&amp;L'!$G$29,'P&amp;L'!$I$29,'P&amp;L'!#REF!,'P&amp;L'!$K$29,'P&amp;L'!$G$32,'P&amp;L'!$I$32,'P&amp;L'!#REF!,'P&amp;L'!$K$32,'P&amp;L'!$G$46,'P&amp;L'!#REF!,'P&amp;L'!$I$46,'P&amp;L'!#REF!,'P&amp;L'!$K$46,'P&amp;L'!$G$52</definedName>
    <definedName name="QB_FORMULA_2" localSheetId="0" hidden="1">'P&amp;L'!#REF!,'P&amp;L'!$I$52,'P&amp;L'!#REF!,'P&amp;L'!$K$52,'P&amp;L'!$G$56,'P&amp;L'!$I$56,'P&amp;L'!#REF!,'P&amp;L'!$K$56,'P&amp;L'!$G$57,'P&amp;L'!#REF!,'P&amp;L'!$I$57,'P&amp;L'!#REF!,'P&amp;L'!$K$57,'P&amp;L'!$G$60,'P&amp;L'!#REF!,'P&amp;L'!$I$60</definedName>
    <definedName name="QB_FORMULA_3" localSheetId="0" hidden="1">'P&amp;L'!#REF!,'P&amp;L'!$K$60,'P&amp;L'!$G$71,'P&amp;L'!#REF!,'P&amp;L'!$I$71,'P&amp;L'!#REF!,'P&amp;L'!$K$71,'P&amp;L'!$G$73,'P&amp;L'!#REF!,'P&amp;L'!$I$73,'P&amp;L'!#REF!,'P&amp;L'!$K$73,'P&amp;L'!$G$74,'P&amp;L'!#REF!,'P&amp;L'!$I$74,'P&amp;L'!#REF!</definedName>
    <definedName name="QB_FORMULA_4" localSheetId="0" hidden="1">'P&amp;L'!$K$74</definedName>
    <definedName name="QB_ROW_1" localSheetId="1" hidden="1">'Balance Sheet'!$A$5</definedName>
    <definedName name="QB_ROW_1011" localSheetId="1" hidden="1">'Balance Sheet'!$B$6</definedName>
    <definedName name="QB_ROW_108250" localSheetId="0" hidden="1">'P&amp;L'!$F$38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'P&amp;L'!$C$58</definedName>
    <definedName name="QB_ROW_11320" localSheetId="0" hidden="1">'P&amp;L'!$C$60</definedName>
    <definedName name="QB_ROW_12020" localSheetId="0" hidden="1">'P&amp;L'!$C$61</definedName>
    <definedName name="QB_ROW_12230" localSheetId="0" hidden="1">'P&amp;L'!$D$70</definedName>
    <definedName name="QB_ROW_12320" localSheetId="0" hidden="1">'P&amp;L'!$C$71</definedName>
    <definedName name="QB_ROW_123240" localSheetId="0" hidden="1">'P&amp;L'!$E$12</definedName>
    <definedName name="QB_ROW_1311" localSheetId="1" hidden="1">'Balance Sheet'!$B$10</definedName>
    <definedName name="QB_ROW_13320" localSheetId="0" hidden="1">'P&amp;L'!$C$72</definedName>
    <definedName name="QB_ROW_14011" localSheetId="1" hidden="1">'Balance Sheet'!$B$13</definedName>
    <definedName name="QB_ROW_141250" localSheetId="0" hidden="1">'P&amp;L'!$F$39</definedName>
    <definedName name="QB_ROW_14311" localSheetId="1" hidden="1">'Balance Sheet'!$B$15</definedName>
    <definedName name="QB_ROW_154250" localSheetId="0" hidden="1">'P&amp;L'!$F$40</definedName>
    <definedName name="QB_ROW_164230" localSheetId="1" hidden="1">'Balance Sheet'!$D$8</definedName>
    <definedName name="QB_ROW_169250" localSheetId="0" hidden="1">'P&amp;L'!$F$22</definedName>
    <definedName name="QB_ROW_170250" localSheetId="0" hidden="1">'P&amp;L'!$F$24</definedName>
    <definedName name="QB_ROW_171250" localSheetId="0" hidden="1">'P&amp;L'!$F$23</definedName>
    <definedName name="QB_ROW_17221" localSheetId="1" hidden="1">'Balance Sheet'!$C$14</definedName>
    <definedName name="QB_ROW_178240" localSheetId="0" hidden="1">'P&amp;L'!$E$47</definedName>
    <definedName name="QB_ROW_179240" localSheetId="0" hidden="1">'P&amp;L'!$E$31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2240" localSheetId="0" hidden="1">'P&amp;L'!$E$26</definedName>
    <definedName name="QB_ROW_18301" localSheetId="0" hidden="1">'P&amp;L'!$A$74</definedName>
    <definedName name="QB_ROW_183230" localSheetId="0" hidden="1">'P&amp;L'!$D$65</definedName>
    <definedName name="QB_ROW_18330" localSheetId="0" hidden="1">'P&amp;L'!$D$16</definedName>
    <definedName name="QB_ROW_184230" localSheetId="0" hidden="1">'P&amp;L'!$D$63</definedName>
    <definedName name="QB_ROW_185230" localSheetId="0" hidden="1">'P&amp;L'!$D$64</definedName>
    <definedName name="QB_ROW_186230" localSheetId="0" hidden="1">'P&amp;L'!$D$68</definedName>
    <definedName name="QB_ROW_187230" localSheetId="0" hidden="1">'P&amp;L'!$D$69</definedName>
    <definedName name="QB_ROW_188230" localSheetId="0" hidden="1">'P&amp;L'!$D$62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'P&amp;L'!$B$73</definedName>
    <definedName name="QB_ROW_22240" localSheetId="0" hidden="1">'P&amp;L'!$E$10</definedName>
    <definedName name="QB_ROW_2321" localSheetId="1" hidden="1">'Balance Sheet'!$C$9</definedName>
    <definedName name="QB_ROW_23240" localSheetId="0" hidden="1">'P&amp;L'!$E$11</definedName>
    <definedName name="QB_ROW_24240" localSheetId="0" hidden="1">'P&amp;L'!$E$13</definedName>
    <definedName name="QB_ROW_25240" localSheetId="0" hidden="1">'P&amp;L'!$E$14</definedName>
    <definedName name="QB_ROW_26240" localSheetId="0" hidden="1">'P&amp;L'!$E$15</definedName>
    <definedName name="QB_ROW_28230" localSheetId="0" hidden="1">'P&amp;L'!$D$17</definedName>
    <definedName name="QB_ROW_29030" localSheetId="0" hidden="1">'P&amp;L'!$D$20</definedName>
    <definedName name="QB_ROW_29330" localSheetId="0" hidden="1">'P&amp;L'!$D$29</definedName>
    <definedName name="QB_ROW_301" localSheetId="1" hidden="1">'Balance Sheet'!$A$11</definedName>
    <definedName name="QB_ROW_36240" localSheetId="0" hidden="1">'P&amp;L'!$E$27</definedName>
    <definedName name="QB_ROW_37030" localSheetId="0" hidden="1">'P&amp;L'!$D$33</definedName>
    <definedName name="QB_ROW_37240" localSheetId="0" hidden="1">'P&amp;L'!$E$51</definedName>
    <definedName name="QB_ROW_37330" localSheetId="0" hidden="1">'P&amp;L'!$D$52</definedName>
    <definedName name="QB_ROW_39040" localSheetId="0" hidden="1">'P&amp;L'!$E$34</definedName>
    <definedName name="QB_ROW_39340" localSheetId="0" hidden="1">'P&amp;L'!$E$46</definedName>
    <definedName name="QB_ROW_44030" localSheetId="0" hidden="1">'P&amp;L'!$D$53</definedName>
    <definedName name="QB_ROW_44330" localSheetId="0" hidden="1">'P&amp;L'!$D$56</definedName>
    <definedName name="QB_ROW_45240" localSheetId="0" hidden="1">'P&amp;L'!$E$54</definedName>
    <definedName name="QB_ROW_46240" localSheetId="0" hidden="1">'P&amp;L'!$E$55</definedName>
    <definedName name="QB_ROW_47220" localSheetId="0" hidden="1">'P&amp;L'!$C$4</definedName>
    <definedName name="QB_ROW_60230" localSheetId="0" hidden="1">'P&amp;L'!$D$66</definedName>
    <definedName name="QB_ROW_62240" localSheetId="0" hidden="1">'P&amp;L'!$E$28</definedName>
    <definedName name="QB_ROW_66250" localSheetId="0" hidden="1">'P&amp;L'!$F$44</definedName>
    <definedName name="QB_ROW_67250" localSheetId="0" hidden="1">'P&amp;L'!$F$43</definedName>
    <definedName name="QB_ROW_68250" localSheetId="0" hidden="1">'P&amp;L'!$F$37</definedName>
    <definedName name="QB_ROW_69250" localSheetId="0" hidden="1">'P&amp;L'!$F$36</definedName>
    <definedName name="QB_ROW_7001" localSheetId="1" hidden="1">'Balance Sheet'!$A$12</definedName>
    <definedName name="QB_ROW_70250" localSheetId="0" hidden="1">'P&amp;L'!$F$41</definedName>
    <definedName name="QB_ROW_71250" localSheetId="0" hidden="1">'P&amp;L'!$F$42</definedName>
    <definedName name="QB_ROW_7301" localSheetId="1" hidden="1">'Balance Sheet'!$A$16</definedName>
    <definedName name="QB_ROW_73250" localSheetId="0" hidden="1">'P&amp;L'!$F$35</definedName>
    <definedName name="QB_ROW_75230" localSheetId="0" hidden="1">'P&amp;L'!$D$67</definedName>
    <definedName name="QB_ROW_79230" localSheetId="0" hidden="1">'P&amp;L'!$D$59</definedName>
    <definedName name="QB_ROW_8020" localSheetId="0" hidden="1">'P&amp;L'!$C$7</definedName>
    <definedName name="QB_ROW_82250" localSheetId="0" hidden="1">'P&amp;L'!$F$45</definedName>
    <definedName name="QB_ROW_8320" localSheetId="0" hidden="1">'P&amp;L'!$C$18</definedName>
    <definedName name="QB_ROW_9020" localSheetId="0" hidden="1">'P&amp;L'!$C$19</definedName>
    <definedName name="QB_ROW_91240" localSheetId="0" hidden="1">'P&amp;L'!$E$49</definedName>
    <definedName name="QB_ROW_9320" localSheetId="0" hidden="1">'P&amp;L'!$C$57</definedName>
    <definedName name="QB_ROW_97040" localSheetId="0" hidden="1">'P&amp;L'!$E$21</definedName>
    <definedName name="QB_ROW_97340" localSheetId="0" hidden="1">'P&amp;L'!$E$25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20190228</definedName>
    <definedName name="QBENDDATE" localSheetId="0">20190228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20190201</definedName>
    <definedName name="QBSTARTDATE" localSheetId="0">20190201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K71" i="1" l="1"/>
  <c r="I71" i="1"/>
  <c r="G71" i="1"/>
  <c r="K60" i="1"/>
  <c r="I60" i="1"/>
  <c r="G60" i="1"/>
  <c r="K56" i="1"/>
  <c r="I56" i="1"/>
  <c r="G56" i="1"/>
  <c r="K46" i="1"/>
  <c r="K52" i="1" s="1"/>
  <c r="I46" i="1"/>
  <c r="I52" i="1" s="1"/>
  <c r="G46" i="1"/>
  <c r="G52" i="1" s="1"/>
  <c r="K32" i="1"/>
  <c r="I32" i="1"/>
  <c r="G32" i="1"/>
  <c r="G29" i="1"/>
  <c r="K25" i="1"/>
  <c r="K29" i="1" s="1"/>
  <c r="I25" i="1"/>
  <c r="I29" i="1" s="1"/>
  <c r="I57" i="1" s="1"/>
  <c r="G25" i="1"/>
  <c r="K16" i="1"/>
  <c r="K18" i="1" s="1"/>
  <c r="I16" i="1"/>
  <c r="I18" i="1" s="1"/>
  <c r="G16" i="1"/>
  <c r="G18" i="1" s="1"/>
  <c r="K5" i="1"/>
  <c r="I5" i="1"/>
  <c r="G5" i="1"/>
  <c r="K57" i="1" l="1"/>
  <c r="K73" i="1" s="1"/>
  <c r="K74" i="1" s="1"/>
  <c r="I73" i="1"/>
  <c r="I74" i="1" s="1"/>
  <c r="G57" i="1"/>
  <c r="G73" i="1" s="1"/>
  <c r="G74" i="1" s="1"/>
</calcChain>
</file>

<file path=xl/sharedStrings.xml><?xml version="1.0" encoding="utf-8"?>
<sst xmlns="http://schemas.openxmlformats.org/spreadsheetml/2006/main" count="88" uniqueCount="83">
  <si>
    <t>Feb 19</t>
  </si>
  <si>
    <t>Jul '18 - Feb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</si>
  <si>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</si>
  <si>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</si>
  <si>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</si>
  <si>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</si>
  <si>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</si>
  <si>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</si>
  <si>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</si>
  <si>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</si>
  <si>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</si>
  <si>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</si>
  <si>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</si>
  <si>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</si>
  <si>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</si>
  <si>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</si>
  <si>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</si>
  <si>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</si>
  <si>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</si>
  <si>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</si>
  <si>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</si>
  <si>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</si>
  <si>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</si>
  <si>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</si>
  <si>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</si>
  <si>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</si>
  <si>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Facebook</t>
  </si>
  <si>
    <t>Name Plates &amp; Business Cards</t>
  </si>
  <si>
    <t>Neighborhood Watch Signs</t>
  </si>
  <si>
    <t>Total Advertising</t>
  </si>
  <si>
    <t>Animal Welfare Committee</t>
  </si>
  <si>
    <t>Supplies</t>
  </si>
  <si>
    <t>Total Animal Welfare Committee</t>
  </si>
  <si>
    <t>Events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</si>
  <si>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</si>
  <si>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</si>
  <si>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</si>
  <si>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</si>
  <si>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</si>
  <si>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</si>
  <si>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</si>
  <si>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</si>
  <si>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</si>
  <si>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</si>
  <si>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</si>
  <si>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</si>
  <si>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</si>
  <si>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Sign Ceremony</t>
  </si>
  <si>
    <t>Town Hall Meetings</t>
  </si>
  <si>
    <t>VANC Special Events</t>
  </si>
  <si>
    <t>Events - Other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</si>
  <si>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</si>
  <si>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</si>
  <si>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</si>
  <si>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</si>
  <si>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</si>
  <si>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</si>
  <si>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</si>
  <si>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WH-Tarzana COC Foundation</t>
  </si>
  <si>
    <t>Total 400 Neighborhood Purpose Grants</t>
  </si>
  <si>
    <t>500 Elections</t>
  </si>
  <si>
    <t>Candidates Forum Refreshments</t>
  </si>
  <si>
    <t>Candidates Information Session</t>
  </si>
  <si>
    <t>Facebook Advertising</t>
  </si>
  <si>
    <t>Food- Poll Workers</t>
  </si>
  <si>
    <t>Media Expenses</t>
  </si>
  <si>
    <t>500 Elections - Other</t>
  </si>
  <si>
    <t>Total 500 Elections</t>
  </si>
  <si>
    <t>900 Unallocated</t>
  </si>
  <si>
    <t>Total Expense</t>
  </si>
  <si>
    <t>Excess of Revenues Over/(Under) Expenses</t>
  </si>
  <si>
    <t>Feb 28,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</si>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</sst>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131C4D1-A163-47AE-898F-92741049E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A247A42A-6239-472F-A7D6-C90E87CAC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77F1-B1E2-4C89-90B9-497A18132F63}">
  <sheetPr codeName="Sheet1"/>
  <dimension ref="A1:K75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6.140625" style="2" customWidth="1"/>
    <col min="2" max="2" width="6" style="2" customWidth="1"/>
    <col min="3" max="3" width="5.85546875" style="2" customWidth="1"/>
    <col min="4" max="4" width="6" style="2" customWidth="1"/>
    <col min="5" max="5" width="6.28515625" style="2" customWidth="1"/>
    <col min="6" max="6" width="29.7109375" style="2" customWidth="1"/>
    <col min="7" max="7" width="11.85546875" style="13" customWidth="1"/>
    <col min="8" max="8" width="2.28515625" style="13" customWidth="1"/>
    <col min="9" max="9" width="12.5703125" style="13" bestFit="1" customWidth="1"/>
    <col min="10" max="10" width="2.28515625" style="13" customWidth="1"/>
    <col min="11" max="11" width="12.7109375" style="13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5"/>
      <c r="H1" s="6"/>
      <c r="I1" s="5"/>
      <c r="J1" s="6"/>
      <c r="K1" s="5"/>
    </row>
    <row r="2" spans="1:11" s="4" customFormat="1" ht="16.5" thickTop="1" thickBot="1" x14ac:dyDescent="0.3">
      <c r="A2" s="3"/>
      <c r="B2" s="3"/>
      <c r="C2" s="3"/>
      <c r="D2" s="3"/>
      <c r="E2" s="3"/>
      <c r="F2" s="3"/>
      <c r="G2" s="7" t="s">
        <v>0</v>
      </c>
      <c r="H2" s="8"/>
      <c r="I2" s="7" t="s">
        <v>1</v>
      </c>
      <c r="J2" s="8"/>
      <c r="K2" s="7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9"/>
      <c r="H3" s="9"/>
      <c r="I3" s="9"/>
      <c r="J3" s="9"/>
      <c r="K3" s="9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6">
        <v>0</v>
      </c>
      <c r="H4" s="17"/>
      <c r="I4" s="16">
        <v>42000</v>
      </c>
      <c r="J4" s="17"/>
      <c r="K4" s="16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9">
        <f>ROUND(SUM(G3:G4),5)</f>
        <v>0</v>
      </c>
      <c r="H5" s="9"/>
      <c r="I5" s="9">
        <f>ROUND(SUM(I3:I4),5)</f>
        <v>42000</v>
      </c>
      <c r="J5" s="9"/>
      <c r="K5" s="9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9"/>
      <c r="H6" s="9"/>
      <c r="I6" s="9"/>
      <c r="J6" s="9"/>
      <c r="K6" s="9"/>
    </row>
    <row r="7" spans="1:11" x14ac:dyDescent="0.25">
      <c r="A7" s="1"/>
      <c r="B7" s="1"/>
      <c r="C7" s="1" t="s">
        <v>7</v>
      </c>
      <c r="D7" s="1"/>
      <c r="E7" s="1"/>
      <c r="F7" s="1"/>
      <c r="G7" s="9"/>
      <c r="H7" s="9"/>
      <c r="I7" s="9"/>
      <c r="J7" s="9"/>
      <c r="K7" s="9"/>
    </row>
    <row r="8" spans="1:11" x14ac:dyDescent="0.25">
      <c r="A8" s="1"/>
      <c r="B8" s="1"/>
      <c r="C8" s="1"/>
      <c r="D8" s="1" t="s">
        <v>8</v>
      </c>
      <c r="E8" s="1"/>
      <c r="F8" s="1"/>
      <c r="G8" s="9"/>
      <c r="H8" s="9"/>
      <c r="I8" s="9"/>
      <c r="J8" s="9"/>
      <c r="K8" s="9"/>
    </row>
    <row r="9" spans="1:11" x14ac:dyDescent="0.25">
      <c r="A9" s="1"/>
      <c r="B9" s="1"/>
      <c r="C9" s="1"/>
      <c r="D9" s="1"/>
      <c r="E9" s="1" t="s">
        <v>9</v>
      </c>
      <c r="F9" s="1"/>
      <c r="G9" s="9">
        <v>0</v>
      </c>
      <c r="H9" s="9"/>
      <c r="I9" s="9">
        <v>0</v>
      </c>
      <c r="J9" s="9"/>
      <c r="K9" s="9">
        <v>100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9">
        <v>0</v>
      </c>
      <c r="H10" s="9"/>
      <c r="I10" s="9">
        <v>122.54</v>
      </c>
      <c r="J10" s="9"/>
      <c r="K10" s="9">
        <v>250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9">
        <v>206.48</v>
      </c>
      <c r="H11" s="9"/>
      <c r="I11" s="9">
        <v>1369.52</v>
      </c>
      <c r="J11" s="9"/>
      <c r="K11" s="9">
        <v>2450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9">
        <v>0</v>
      </c>
      <c r="H12" s="9"/>
      <c r="I12" s="9">
        <v>15.3</v>
      </c>
      <c r="J12" s="9"/>
      <c r="K12" s="9">
        <v>100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9">
        <v>0</v>
      </c>
      <c r="H13" s="9"/>
      <c r="I13" s="9">
        <v>0</v>
      </c>
      <c r="J13" s="9"/>
      <c r="K13" s="9">
        <v>160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9">
        <v>0</v>
      </c>
      <c r="H14" s="9"/>
      <c r="I14" s="9">
        <v>0</v>
      </c>
      <c r="J14" s="9"/>
      <c r="K14" s="9">
        <v>200</v>
      </c>
    </row>
    <row r="15" spans="1:11" ht="15.75" thickBot="1" x14ac:dyDescent="0.3">
      <c r="A15" s="1"/>
      <c r="B15" s="1"/>
      <c r="C15" s="1"/>
      <c r="D15" s="1"/>
      <c r="E15" s="1" t="s">
        <v>15</v>
      </c>
      <c r="F15" s="1"/>
      <c r="G15" s="10">
        <v>0</v>
      </c>
      <c r="H15" s="9"/>
      <c r="I15" s="10">
        <v>52.26</v>
      </c>
      <c r="J15" s="9"/>
      <c r="K15" s="10">
        <v>52.26</v>
      </c>
    </row>
    <row r="16" spans="1:11" x14ac:dyDescent="0.25">
      <c r="A16" s="1"/>
      <c r="B16" s="1"/>
      <c r="C16" s="1"/>
      <c r="D16" s="1" t="s">
        <v>16</v>
      </c>
      <c r="E16" s="1"/>
      <c r="F16" s="1"/>
      <c r="G16" s="9">
        <f>ROUND(SUM(G8:G15),5)</f>
        <v>206.48</v>
      </c>
      <c r="H16" s="9"/>
      <c r="I16" s="9">
        <f>ROUND(SUM(I8:I15),5)</f>
        <v>1559.62</v>
      </c>
      <c r="J16" s="9"/>
      <c r="K16" s="9">
        <f>ROUND(SUM(K8:K15),5)</f>
        <v>3312.26</v>
      </c>
    </row>
    <row r="17" spans="1:11" ht="15.75" thickBot="1" x14ac:dyDescent="0.3">
      <c r="A17" s="1"/>
      <c r="B17" s="1"/>
      <c r="C17" s="1"/>
      <c r="D17" s="1" t="s">
        <v>17</v>
      </c>
      <c r="E17" s="1"/>
      <c r="F17" s="1"/>
      <c r="G17" s="10">
        <v>138.6</v>
      </c>
      <c r="H17" s="9"/>
      <c r="I17" s="10">
        <v>1339.8</v>
      </c>
      <c r="J17" s="9"/>
      <c r="K17" s="10">
        <v>2700</v>
      </c>
    </row>
    <row r="18" spans="1:11" x14ac:dyDescent="0.25">
      <c r="A18" s="1"/>
      <c r="B18" s="1"/>
      <c r="C18" s="1" t="s">
        <v>18</v>
      </c>
      <c r="D18" s="1"/>
      <c r="E18" s="1"/>
      <c r="F18" s="1"/>
      <c r="G18" s="9">
        <f>ROUND(G7+SUM(G16:G17),5)</f>
        <v>345.08</v>
      </c>
      <c r="H18" s="9"/>
      <c r="I18" s="9">
        <f>ROUND(I7+SUM(I16:I17),5)</f>
        <v>2899.42</v>
      </c>
      <c r="J18" s="9"/>
      <c r="K18" s="9">
        <f>ROUND(K7+SUM(K16:K17),5)</f>
        <v>6012.26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9"/>
      <c r="H19" s="9"/>
      <c r="I19" s="9"/>
      <c r="J19" s="9"/>
      <c r="K19" s="9"/>
    </row>
    <row r="20" spans="1:11" x14ac:dyDescent="0.25">
      <c r="A20" s="1"/>
      <c r="B20" s="1"/>
      <c r="C20" s="1"/>
      <c r="D20" s="1" t="s">
        <v>20</v>
      </c>
      <c r="E20" s="1"/>
      <c r="F20" s="1"/>
      <c r="G20" s="9"/>
      <c r="H20" s="9"/>
      <c r="I20" s="9"/>
      <c r="J20" s="9"/>
      <c r="K20" s="9"/>
    </row>
    <row r="21" spans="1:11" x14ac:dyDescent="0.25">
      <c r="A21" s="1"/>
      <c r="B21" s="1"/>
      <c r="C21" s="1"/>
      <c r="D21" s="1"/>
      <c r="E21" s="1" t="s">
        <v>21</v>
      </c>
      <c r="F21" s="1"/>
      <c r="G21" s="9"/>
      <c r="H21" s="9"/>
      <c r="I21" s="9"/>
      <c r="J21" s="9"/>
      <c r="K21" s="9"/>
    </row>
    <row r="22" spans="1:11" x14ac:dyDescent="0.25">
      <c r="A22" s="1"/>
      <c r="B22" s="1"/>
      <c r="C22" s="1"/>
      <c r="D22" s="1"/>
      <c r="E22" s="1"/>
      <c r="F22" s="1" t="s">
        <v>22</v>
      </c>
      <c r="G22" s="9">
        <v>0</v>
      </c>
      <c r="H22" s="9"/>
      <c r="I22" s="9">
        <v>0</v>
      </c>
      <c r="J22" s="9"/>
      <c r="K22" s="9">
        <v>1500</v>
      </c>
    </row>
    <row r="23" spans="1:11" x14ac:dyDescent="0.25">
      <c r="A23" s="1"/>
      <c r="B23" s="1"/>
      <c r="C23" s="1"/>
      <c r="D23" s="1"/>
      <c r="E23" s="1"/>
      <c r="F23" s="1" t="s">
        <v>23</v>
      </c>
      <c r="G23" s="9">
        <v>0</v>
      </c>
      <c r="H23" s="9"/>
      <c r="I23" s="9">
        <v>2195</v>
      </c>
      <c r="J23" s="9"/>
      <c r="K23" s="9">
        <v>3800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0">
        <v>0</v>
      </c>
      <c r="H24" s="9"/>
      <c r="I24" s="10">
        <v>290</v>
      </c>
      <c r="J24" s="9"/>
      <c r="K24" s="10">
        <v>2000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9">
        <f>ROUND(SUM(G21:G24),5)</f>
        <v>0</v>
      </c>
      <c r="H25" s="9"/>
      <c r="I25" s="9">
        <f>ROUND(SUM(I21:I24),5)</f>
        <v>2485</v>
      </c>
      <c r="J25" s="9"/>
      <c r="K25" s="9">
        <f>ROUND(SUM(K21:K24),5)</f>
        <v>7300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9">
        <v>0</v>
      </c>
      <c r="H26" s="9"/>
      <c r="I26" s="9">
        <v>0</v>
      </c>
      <c r="J26" s="9"/>
      <c r="K26" s="9">
        <v>100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9">
        <v>0</v>
      </c>
      <c r="H27" s="9"/>
      <c r="I27" s="9">
        <v>83.05</v>
      </c>
      <c r="J27" s="9"/>
      <c r="K27" s="9">
        <v>250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0">
        <v>0</v>
      </c>
      <c r="H28" s="9"/>
      <c r="I28" s="10">
        <v>0</v>
      </c>
      <c r="J28" s="9"/>
      <c r="K28" s="10">
        <v>1300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9">
        <f>ROUND(G20+SUM(G25:G28),5)</f>
        <v>0</v>
      </c>
      <c r="H29" s="9"/>
      <c r="I29" s="9">
        <f>ROUND(I20+SUM(I25:I28),5)</f>
        <v>2568.0500000000002</v>
      </c>
      <c r="J29" s="9"/>
      <c r="K29" s="9">
        <f>ROUND(K20+SUM(K25:K28),5)</f>
        <v>8950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9"/>
      <c r="H30" s="9"/>
      <c r="I30" s="9"/>
      <c r="J30" s="9"/>
      <c r="K30" s="9"/>
    </row>
    <row r="31" spans="1:11" ht="15.75" thickBot="1" x14ac:dyDescent="0.3">
      <c r="A31" s="1"/>
      <c r="B31" s="1"/>
      <c r="C31" s="1"/>
      <c r="D31" s="1"/>
      <c r="E31" s="1" t="s">
        <v>31</v>
      </c>
      <c r="F31" s="1"/>
      <c r="G31" s="10">
        <v>0</v>
      </c>
      <c r="H31" s="9"/>
      <c r="I31" s="10">
        <v>501.75</v>
      </c>
      <c r="J31" s="9"/>
      <c r="K31" s="10">
        <v>600</v>
      </c>
    </row>
    <row r="32" spans="1:11" x14ac:dyDescent="0.25">
      <c r="A32" s="1"/>
      <c r="B32" s="1"/>
      <c r="C32" s="1"/>
      <c r="D32" s="1" t="s">
        <v>32</v>
      </c>
      <c r="E32" s="1"/>
      <c r="F32" s="1"/>
      <c r="G32" s="9">
        <f>ROUND(SUM(G30:G31),5)</f>
        <v>0</v>
      </c>
      <c r="H32" s="9"/>
      <c r="I32" s="9">
        <f>ROUND(SUM(I30:I31),5)</f>
        <v>501.75</v>
      </c>
      <c r="J32" s="9"/>
      <c r="K32" s="9">
        <f>ROUND(SUM(K30:K31),5)</f>
        <v>600</v>
      </c>
    </row>
    <row r="33" spans="1:11" x14ac:dyDescent="0.25">
      <c r="A33" s="1"/>
      <c r="B33" s="1"/>
      <c r="C33" s="1"/>
      <c r="D33" s="1" t="s">
        <v>33</v>
      </c>
      <c r="E33" s="1"/>
      <c r="F33" s="1"/>
      <c r="G33" s="9"/>
      <c r="H33" s="9"/>
      <c r="I33" s="9"/>
      <c r="J33" s="9"/>
      <c r="K33" s="9"/>
    </row>
    <row r="34" spans="1:11" x14ac:dyDescent="0.25">
      <c r="A34" s="1"/>
      <c r="B34" s="1"/>
      <c r="C34" s="1"/>
      <c r="D34" s="1"/>
      <c r="E34" s="1" t="s">
        <v>34</v>
      </c>
      <c r="F34" s="1"/>
      <c r="G34" s="9"/>
      <c r="H34" s="9"/>
      <c r="I34" s="9"/>
      <c r="J34" s="9"/>
      <c r="K34" s="9"/>
    </row>
    <row r="35" spans="1:11" x14ac:dyDescent="0.25">
      <c r="A35" s="1"/>
      <c r="B35" s="1"/>
      <c r="C35" s="1"/>
      <c r="D35" s="1"/>
      <c r="E35" s="1"/>
      <c r="F35" s="1" t="s">
        <v>35</v>
      </c>
      <c r="G35" s="9">
        <v>0</v>
      </c>
      <c r="H35" s="9"/>
      <c r="I35" s="9">
        <v>0</v>
      </c>
      <c r="J35" s="9"/>
      <c r="K35" s="9">
        <v>100</v>
      </c>
    </row>
    <row r="36" spans="1:11" x14ac:dyDescent="0.25">
      <c r="A36" s="1"/>
      <c r="B36" s="1"/>
      <c r="C36" s="1"/>
      <c r="D36" s="1"/>
      <c r="E36" s="1"/>
      <c r="F36" s="1" t="s">
        <v>36</v>
      </c>
      <c r="G36" s="9">
        <v>0</v>
      </c>
      <c r="H36" s="9"/>
      <c r="I36" s="9">
        <v>0</v>
      </c>
      <c r="J36" s="9"/>
      <c r="K36" s="9">
        <v>100</v>
      </c>
    </row>
    <row r="37" spans="1:11" x14ac:dyDescent="0.25">
      <c r="A37" s="1"/>
      <c r="B37" s="1"/>
      <c r="C37" s="1"/>
      <c r="D37" s="1"/>
      <c r="E37" s="1"/>
      <c r="F37" s="1" t="s">
        <v>21</v>
      </c>
      <c r="G37" s="9">
        <v>0</v>
      </c>
      <c r="H37" s="9"/>
      <c r="I37" s="9">
        <v>0</v>
      </c>
      <c r="J37" s="9"/>
      <c r="K37" s="9">
        <v>380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9">
        <v>0</v>
      </c>
      <c r="H38" s="9"/>
      <c r="I38" s="9">
        <v>0</v>
      </c>
      <c r="J38" s="9"/>
      <c r="K38" s="9">
        <v>300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9">
        <v>0</v>
      </c>
      <c r="H39" s="9"/>
      <c r="I39" s="9">
        <v>0</v>
      </c>
      <c r="J39" s="9"/>
      <c r="K39" s="9">
        <v>400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9">
        <v>0</v>
      </c>
      <c r="H40" s="9"/>
      <c r="I40" s="9">
        <v>0</v>
      </c>
      <c r="J40" s="9"/>
      <c r="K40" s="9">
        <v>60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9">
        <v>0</v>
      </c>
      <c r="H41" s="9"/>
      <c r="I41" s="9">
        <v>16.989999999999998</v>
      </c>
      <c r="J41" s="9"/>
      <c r="K41" s="9">
        <v>500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9">
        <v>0</v>
      </c>
      <c r="H42" s="9"/>
      <c r="I42" s="9">
        <v>0</v>
      </c>
      <c r="J42" s="9"/>
      <c r="K42" s="9">
        <v>60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9">
        <v>0</v>
      </c>
      <c r="H43" s="9"/>
      <c r="I43" s="9">
        <v>63.4</v>
      </c>
      <c r="J43" s="9"/>
      <c r="K43" s="9">
        <v>150</v>
      </c>
    </row>
    <row r="44" spans="1:11" x14ac:dyDescent="0.25">
      <c r="A44" s="1"/>
      <c r="B44" s="1"/>
      <c r="C44" s="1"/>
      <c r="D44" s="1"/>
      <c r="E44" s="1"/>
      <c r="F44" s="1" t="s">
        <v>43</v>
      </c>
      <c r="G44" s="9">
        <v>0</v>
      </c>
      <c r="H44" s="9"/>
      <c r="I44" s="9">
        <v>541.37</v>
      </c>
      <c r="J44" s="9"/>
      <c r="K44" s="9">
        <v>950</v>
      </c>
    </row>
    <row r="45" spans="1:11" ht="15.75" thickBot="1" x14ac:dyDescent="0.3">
      <c r="A45" s="1"/>
      <c r="B45" s="1"/>
      <c r="C45" s="1"/>
      <c r="D45" s="1"/>
      <c r="E45" s="1"/>
      <c r="F45" s="1" t="s">
        <v>44</v>
      </c>
      <c r="G45" s="10">
        <v>0</v>
      </c>
      <c r="H45" s="9"/>
      <c r="I45" s="10">
        <v>0</v>
      </c>
      <c r="J45" s="9"/>
      <c r="K45" s="10">
        <v>200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9">
        <f>ROUND(SUM(G34:G45),5)</f>
        <v>0</v>
      </c>
      <c r="H46" s="9"/>
      <c r="I46" s="9">
        <f>ROUND(SUM(I34:I45),5)</f>
        <v>621.76</v>
      </c>
      <c r="J46" s="9"/>
      <c r="K46" s="9">
        <f>ROUND(SUM(K34:K45),5)</f>
        <v>3200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9">
        <v>0</v>
      </c>
      <c r="H47" s="9"/>
      <c r="I47" s="9">
        <v>79.39</v>
      </c>
      <c r="J47" s="9"/>
      <c r="K47" s="9">
        <v>79.39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9">
        <v>0</v>
      </c>
      <c r="H48" s="9"/>
      <c r="I48" s="9">
        <v>83.01</v>
      </c>
      <c r="J48" s="9"/>
      <c r="K48" s="9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9">
        <v>0</v>
      </c>
      <c r="H49" s="9"/>
      <c r="I49" s="9">
        <v>467.88</v>
      </c>
      <c r="J49" s="9"/>
      <c r="K49" s="9">
        <v>467.88</v>
      </c>
    </row>
    <row r="50" spans="1:11" x14ac:dyDescent="0.25">
      <c r="A50" s="1"/>
      <c r="B50" s="1"/>
      <c r="C50" s="1"/>
      <c r="D50" s="1"/>
      <c r="E50" s="1" t="s">
        <v>49</v>
      </c>
      <c r="F50" s="1"/>
      <c r="G50" s="9">
        <v>250</v>
      </c>
      <c r="H50" s="9"/>
      <c r="I50" s="9">
        <v>500</v>
      </c>
      <c r="J50" s="9"/>
      <c r="K50" s="9">
        <v>500</v>
      </c>
    </row>
    <row r="51" spans="1:11" ht="15.75" thickBot="1" x14ac:dyDescent="0.3">
      <c r="A51" s="1"/>
      <c r="B51" s="1"/>
      <c r="C51" s="1"/>
      <c r="D51" s="1"/>
      <c r="E51" s="1" t="s">
        <v>50</v>
      </c>
      <c r="F51" s="1"/>
      <c r="G51" s="10">
        <v>0</v>
      </c>
      <c r="H51" s="9"/>
      <c r="I51" s="10">
        <v>0</v>
      </c>
      <c r="J51" s="9"/>
      <c r="K51" s="10">
        <v>2500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9">
        <f>ROUND(G33+SUM(G46:G51),5)</f>
        <v>250</v>
      </c>
      <c r="H52" s="9"/>
      <c r="I52" s="9">
        <f>ROUND(I33+SUM(I46:I51),5)</f>
        <v>1752.04</v>
      </c>
      <c r="J52" s="9"/>
      <c r="K52" s="9">
        <f>ROUND(K33+SUM(K46:K51),5)</f>
        <v>6830.28</v>
      </c>
    </row>
    <row r="53" spans="1:11" x14ac:dyDescent="0.25">
      <c r="A53" s="1"/>
      <c r="B53" s="1"/>
      <c r="C53" s="1"/>
      <c r="D53" s="1" t="s">
        <v>52</v>
      </c>
      <c r="E53" s="1"/>
      <c r="F53" s="1"/>
      <c r="G53" s="9"/>
      <c r="H53" s="9"/>
      <c r="I53" s="9"/>
      <c r="J53" s="9"/>
      <c r="K53" s="9"/>
    </row>
    <row r="54" spans="1:11" x14ac:dyDescent="0.25">
      <c r="A54" s="1"/>
      <c r="B54" s="1"/>
      <c r="C54" s="1"/>
      <c r="D54" s="1"/>
      <c r="E54" s="1" t="s">
        <v>53</v>
      </c>
      <c r="F54" s="1"/>
      <c r="G54" s="9">
        <v>40</v>
      </c>
      <c r="H54" s="9"/>
      <c r="I54" s="9">
        <v>320</v>
      </c>
      <c r="J54" s="9"/>
      <c r="K54" s="9">
        <v>480</v>
      </c>
    </row>
    <row r="55" spans="1:11" ht="15.75" thickBot="1" x14ac:dyDescent="0.3">
      <c r="A55" s="1"/>
      <c r="B55" s="1"/>
      <c r="C55" s="1"/>
      <c r="D55" s="1"/>
      <c r="E55" s="1" t="s">
        <v>54</v>
      </c>
      <c r="F55" s="1"/>
      <c r="G55" s="9">
        <v>203.96</v>
      </c>
      <c r="H55" s="9"/>
      <c r="I55" s="9">
        <v>1253.96</v>
      </c>
      <c r="J55" s="9"/>
      <c r="K55" s="9">
        <v>1800</v>
      </c>
    </row>
    <row r="56" spans="1:11" ht="15.75" thickBot="1" x14ac:dyDescent="0.3">
      <c r="A56" s="1"/>
      <c r="B56" s="1"/>
      <c r="C56" s="1"/>
      <c r="D56" s="1" t="s">
        <v>55</v>
      </c>
      <c r="E56" s="1"/>
      <c r="F56" s="1"/>
      <c r="G56" s="11">
        <f>ROUND(SUM(G53:G55),5)</f>
        <v>243.96</v>
      </c>
      <c r="H56" s="9"/>
      <c r="I56" s="11">
        <f>ROUND(SUM(I53:I55),5)</f>
        <v>1573.96</v>
      </c>
      <c r="J56" s="9"/>
      <c r="K56" s="11">
        <f>ROUND(SUM(K53:K55),5)</f>
        <v>2280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9">
        <f>ROUND(G19+G29+G32+G52+G56,5)</f>
        <v>493.96</v>
      </c>
      <c r="H57" s="9"/>
      <c r="I57" s="9">
        <f>ROUND(I19+I29+I32+I52+I56,5)</f>
        <v>6395.8</v>
      </c>
      <c r="J57" s="9"/>
      <c r="K57" s="9">
        <f>ROUND(K19+K29+K32+K52+K56,5)</f>
        <v>18660.28</v>
      </c>
    </row>
    <row r="58" spans="1:11" x14ac:dyDescent="0.25">
      <c r="A58" s="1"/>
      <c r="B58" s="1"/>
      <c r="C58" s="1" t="s">
        <v>57</v>
      </c>
      <c r="D58" s="1"/>
      <c r="E58" s="1"/>
      <c r="F58" s="1"/>
      <c r="G58" s="9"/>
      <c r="H58" s="9"/>
      <c r="I58" s="9"/>
      <c r="J58" s="9"/>
      <c r="K58" s="9"/>
    </row>
    <row r="59" spans="1:11" ht="15.75" thickBot="1" x14ac:dyDescent="0.3">
      <c r="A59" s="1"/>
      <c r="B59" s="1"/>
      <c r="C59" s="1"/>
      <c r="D59" s="1" t="s">
        <v>58</v>
      </c>
      <c r="E59" s="1"/>
      <c r="F59" s="1"/>
      <c r="G59" s="10">
        <v>1250</v>
      </c>
      <c r="H59" s="9"/>
      <c r="I59" s="10">
        <v>1250</v>
      </c>
      <c r="J59" s="9"/>
      <c r="K59" s="10">
        <v>1250</v>
      </c>
    </row>
    <row r="60" spans="1:11" x14ac:dyDescent="0.25">
      <c r="A60" s="1"/>
      <c r="B60" s="1"/>
      <c r="C60" s="1" t="s">
        <v>59</v>
      </c>
      <c r="D60" s="1"/>
      <c r="E60" s="1"/>
      <c r="F60" s="1"/>
      <c r="G60" s="9">
        <f>ROUND(SUM(G58:G59),5)</f>
        <v>1250</v>
      </c>
      <c r="H60" s="9"/>
      <c r="I60" s="9">
        <f>ROUND(SUM(I58:I59),5)</f>
        <v>1250</v>
      </c>
      <c r="J60" s="9"/>
      <c r="K60" s="9">
        <f>ROUND(SUM(K58:K59),5)</f>
        <v>1250</v>
      </c>
    </row>
    <row r="61" spans="1:11" x14ac:dyDescent="0.25">
      <c r="A61" s="1"/>
      <c r="B61" s="1"/>
      <c r="C61" s="1" t="s">
        <v>60</v>
      </c>
      <c r="D61" s="1"/>
      <c r="E61" s="1"/>
      <c r="F61" s="1"/>
      <c r="G61" s="9"/>
      <c r="H61" s="9"/>
      <c r="I61" s="9"/>
      <c r="J61" s="9"/>
      <c r="K61" s="9"/>
    </row>
    <row r="62" spans="1:11" x14ac:dyDescent="0.25">
      <c r="A62" s="1"/>
      <c r="B62" s="1"/>
      <c r="C62" s="1"/>
      <c r="D62" s="1" t="s">
        <v>21</v>
      </c>
      <c r="E62" s="1"/>
      <c r="F62" s="1"/>
      <c r="G62" s="9">
        <v>0</v>
      </c>
      <c r="H62" s="9"/>
      <c r="I62" s="9">
        <v>0</v>
      </c>
      <c r="J62" s="9"/>
      <c r="K62" s="9">
        <v>350</v>
      </c>
    </row>
    <row r="63" spans="1:11" x14ac:dyDescent="0.25">
      <c r="A63" s="1"/>
      <c r="B63" s="1"/>
      <c r="C63" s="1"/>
      <c r="D63" s="1" t="s">
        <v>61</v>
      </c>
      <c r="E63" s="1"/>
      <c r="F63" s="1"/>
      <c r="G63" s="9">
        <v>0</v>
      </c>
      <c r="H63" s="9"/>
      <c r="I63" s="9">
        <v>0</v>
      </c>
      <c r="J63" s="9"/>
      <c r="K63" s="9">
        <v>200</v>
      </c>
    </row>
    <row r="64" spans="1:11" x14ac:dyDescent="0.25">
      <c r="A64" s="1"/>
      <c r="B64" s="1"/>
      <c r="C64" s="1"/>
      <c r="D64" s="1" t="s">
        <v>62</v>
      </c>
      <c r="E64" s="1"/>
      <c r="F64" s="1"/>
      <c r="G64" s="9">
        <v>0</v>
      </c>
      <c r="H64" s="9"/>
      <c r="I64" s="9">
        <v>0</v>
      </c>
      <c r="J64" s="9"/>
      <c r="K64" s="9">
        <v>150</v>
      </c>
    </row>
    <row r="65" spans="1:11" x14ac:dyDescent="0.25">
      <c r="A65" s="1"/>
      <c r="B65" s="1"/>
      <c r="C65" s="1"/>
      <c r="D65" s="1" t="s">
        <v>63</v>
      </c>
      <c r="E65" s="1"/>
      <c r="F65" s="1"/>
      <c r="G65" s="9">
        <v>0</v>
      </c>
      <c r="H65" s="9"/>
      <c r="I65" s="9">
        <v>0</v>
      </c>
      <c r="J65" s="9"/>
      <c r="K65" s="9">
        <v>100</v>
      </c>
    </row>
    <row r="66" spans="1:11" x14ac:dyDescent="0.25">
      <c r="A66" s="1"/>
      <c r="B66" s="1"/>
      <c r="C66" s="1"/>
      <c r="D66" s="1" t="s">
        <v>40</v>
      </c>
      <c r="E66" s="1"/>
      <c r="F66" s="1"/>
      <c r="G66" s="9">
        <v>26.83</v>
      </c>
      <c r="H66" s="9"/>
      <c r="I66" s="9">
        <v>26.83</v>
      </c>
      <c r="J66" s="9"/>
      <c r="K66" s="9">
        <v>150</v>
      </c>
    </row>
    <row r="67" spans="1:11" x14ac:dyDescent="0.25">
      <c r="A67" s="1"/>
      <c r="B67" s="1"/>
      <c r="C67" s="1"/>
      <c r="D67" s="1" t="s">
        <v>64</v>
      </c>
      <c r="E67" s="1"/>
      <c r="F67" s="1"/>
      <c r="G67" s="9">
        <v>0</v>
      </c>
      <c r="H67" s="9"/>
      <c r="I67" s="9">
        <v>0</v>
      </c>
      <c r="J67" s="9"/>
      <c r="K67" s="9">
        <v>50</v>
      </c>
    </row>
    <row r="68" spans="1:11" x14ac:dyDescent="0.25">
      <c r="A68" s="1"/>
      <c r="B68" s="1"/>
      <c r="C68" s="1"/>
      <c r="D68" s="1" t="s">
        <v>65</v>
      </c>
      <c r="E68" s="1"/>
      <c r="F68" s="1"/>
      <c r="G68" s="9">
        <v>0</v>
      </c>
      <c r="H68" s="9"/>
      <c r="I68" s="9">
        <v>0</v>
      </c>
      <c r="J68" s="9"/>
      <c r="K68" s="9">
        <v>500</v>
      </c>
    </row>
    <row r="69" spans="1:11" x14ac:dyDescent="0.25">
      <c r="A69" s="1"/>
      <c r="B69" s="1"/>
      <c r="C69" s="1"/>
      <c r="D69" s="1" t="s">
        <v>12</v>
      </c>
      <c r="E69" s="1"/>
      <c r="F69" s="1"/>
      <c r="G69" s="9">
        <v>0</v>
      </c>
      <c r="H69" s="9"/>
      <c r="I69" s="9">
        <v>0</v>
      </c>
      <c r="J69" s="9"/>
      <c r="K69" s="9">
        <v>300</v>
      </c>
    </row>
    <row r="70" spans="1:11" ht="15.75" thickBot="1" x14ac:dyDescent="0.3">
      <c r="A70" s="1"/>
      <c r="B70" s="1"/>
      <c r="C70" s="1"/>
      <c r="D70" s="1" t="s">
        <v>66</v>
      </c>
      <c r="E70" s="1"/>
      <c r="F70" s="1"/>
      <c r="G70" s="10">
        <v>0</v>
      </c>
      <c r="H70" s="9"/>
      <c r="I70" s="10">
        <v>0</v>
      </c>
      <c r="J70" s="9"/>
      <c r="K70" s="10">
        <v>1200</v>
      </c>
    </row>
    <row r="71" spans="1:11" x14ac:dyDescent="0.25">
      <c r="A71" s="1"/>
      <c r="B71" s="1"/>
      <c r="C71" s="1" t="s">
        <v>67</v>
      </c>
      <c r="D71" s="1"/>
      <c r="E71" s="1"/>
      <c r="F71" s="1"/>
      <c r="G71" s="9">
        <f>ROUND(SUM(G61:G70),5)</f>
        <v>26.83</v>
      </c>
      <c r="H71" s="9"/>
      <c r="I71" s="9">
        <f>ROUND(SUM(I61:I70),5)</f>
        <v>26.83</v>
      </c>
      <c r="J71" s="9"/>
      <c r="K71" s="9">
        <f>ROUND(SUM(K61:K70),5)</f>
        <v>3000</v>
      </c>
    </row>
    <row r="72" spans="1:11" ht="15.75" thickBot="1" x14ac:dyDescent="0.3">
      <c r="A72" s="1"/>
      <c r="B72" s="1"/>
      <c r="C72" s="1" t="s">
        <v>68</v>
      </c>
      <c r="D72" s="1"/>
      <c r="E72" s="1"/>
      <c r="F72" s="1"/>
      <c r="G72" s="9">
        <v>0</v>
      </c>
      <c r="H72" s="9"/>
      <c r="I72" s="9">
        <v>0</v>
      </c>
      <c r="J72" s="9"/>
      <c r="K72" s="9">
        <v>13077.46</v>
      </c>
    </row>
    <row r="73" spans="1:11" ht="15.75" thickBot="1" x14ac:dyDescent="0.3">
      <c r="A73" s="1"/>
      <c r="B73" s="1" t="s">
        <v>69</v>
      </c>
      <c r="C73" s="1"/>
      <c r="D73" s="1"/>
      <c r="E73" s="1"/>
      <c r="F73" s="1"/>
      <c r="G73" s="12">
        <f>ROUND(G6+G18+G57+G60+SUM(G71:G72),5)</f>
        <v>2115.87</v>
      </c>
      <c r="H73" s="9"/>
      <c r="I73" s="12">
        <f>ROUND(I6+I18+I57+I60+SUM(I71:I72),5)</f>
        <v>10572.05</v>
      </c>
      <c r="J73" s="9"/>
      <c r="K73" s="12">
        <f>ROUND(K6+K18+K57+K60+SUM(K71:K72),5)</f>
        <v>42000</v>
      </c>
    </row>
    <row r="74" spans="1:11" s="2" customFormat="1" ht="12" thickBot="1" x14ac:dyDescent="0.25">
      <c r="A74" s="1" t="s">
        <v>70</v>
      </c>
      <c r="B74" s="1"/>
      <c r="C74" s="1"/>
      <c r="D74" s="1"/>
      <c r="E74" s="1"/>
      <c r="F74" s="1"/>
      <c r="G74" s="14">
        <f>ROUND(G5-G73,5)</f>
        <v>-2115.87</v>
      </c>
      <c r="H74" s="15"/>
      <c r="I74" s="14">
        <f>ROUND(I5-I73,5)</f>
        <v>31427.95</v>
      </c>
      <c r="J74" s="15"/>
      <c r="K74" s="14">
        <f>ROUND(K5-K73,5)</f>
        <v>0</v>
      </c>
    </row>
    <row r="7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12:06 PM
&amp;"Arial,Bold"&amp;8 03/15/19
&amp;"Arial,Bold"&amp;8 Cash Basis&amp;C&amp;"Arial,Bold"&amp;12 Tarzana Neighborhood Council
&amp;"Arial,Bold"&amp;14 Profit &amp;&amp; Loss Budget Performance
&amp;"Arial,Bold"&amp;10 February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96C2-06B9-40A0-BFC6-70FC95C09CB3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activeCell="K13" sqref="K13"/>
    </sheetView>
  </sheetViews>
  <sheetFormatPr defaultRowHeight="15" x14ac:dyDescent="0.25"/>
  <cols>
    <col min="1" max="1" width="6" style="2" customWidth="1"/>
    <col min="2" max="2" width="6.28515625" style="2" customWidth="1"/>
    <col min="3" max="3" width="9.7109375" style="2" customWidth="1"/>
    <col min="4" max="4" width="28.7109375" style="2" customWidth="1"/>
    <col min="5" max="5" width="14.28515625" customWidth="1"/>
  </cols>
  <sheetData>
    <row r="4" spans="1:5" s="4" customFormat="1" ht="15.75" thickBot="1" x14ac:dyDescent="0.3">
      <c r="A4" s="3"/>
      <c r="B4" s="3"/>
      <c r="C4" s="3"/>
      <c r="D4" s="3"/>
      <c r="E4" s="19" t="s">
        <v>71</v>
      </c>
    </row>
    <row r="5" spans="1:5" ht="15.75" thickTop="1" x14ac:dyDescent="0.25">
      <c r="A5" s="1" t="s">
        <v>72</v>
      </c>
      <c r="B5" s="1"/>
      <c r="C5" s="1"/>
      <c r="D5" s="1"/>
      <c r="E5" s="18"/>
    </row>
    <row r="6" spans="1:5" x14ac:dyDescent="0.25">
      <c r="A6" s="1"/>
      <c r="B6" s="1" t="s">
        <v>73</v>
      </c>
      <c r="C6" s="1"/>
      <c r="D6" s="1"/>
      <c r="E6" s="18"/>
    </row>
    <row r="7" spans="1:5" x14ac:dyDescent="0.25">
      <c r="A7" s="1"/>
      <c r="B7" s="1"/>
      <c r="C7" s="1" t="s">
        <v>74</v>
      </c>
      <c r="D7" s="1"/>
      <c r="E7" s="18"/>
    </row>
    <row r="8" spans="1:5" ht="15.75" thickBot="1" x14ac:dyDescent="0.3">
      <c r="A8" s="1"/>
      <c r="B8" s="1"/>
      <c r="C8" s="1"/>
      <c r="D8" s="1" t="s">
        <v>75</v>
      </c>
      <c r="E8" s="17">
        <v>31427.95</v>
      </c>
    </row>
    <row r="9" spans="1:5" ht="15.75" thickBot="1" x14ac:dyDescent="0.3">
      <c r="A9" s="1"/>
      <c r="B9" s="1"/>
      <c r="C9" s="1" t="s">
        <v>76</v>
      </c>
      <c r="D9" s="1"/>
      <c r="E9" s="12">
        <f>ROUND(SUM(E7:E8),5)</f>
        <v>31427.95</v>
      </c>
    </row>
    <row r="10" spans="1:5" ht="15.75" thickBot="1" x14ac:dyDescent="0.3">
      <c r="A10" s="1"/>
      <c r="B10" s="1" t="s">
        <v>77</v>
      </c>
      <c r="C10" s="1"/>
      <c r="D10" s="1"/>
      <c r="E10" s="12">
        <f>ROUND(E6+E9,5)</f>
        <v>31427.95</v>
      </c>
    </row>
    <row r="11" spans="1:5" s="2" customFormat="1" ht="12" thickBot="1" x14ac:dyDescent="0.25">
      <c r="A11" s="1" t="s">
        <v>78</v>
      </c>
      <c r="B11" s="1"/>
      <c r="C11" s="1"/>
      <c r="D11" s="1"/>
      <c r="E11" s="14">
        <f>ROUND(E5+E10,5)</f>
        <v>31427.95</v>
      </c>
    </row>
    <row r="12" spans="1:5" ht="15.75" thickTop="1" x14ac:dyDescent="0.25">
      <c r="A12" s="1" t="s">
        <v>79</v>
      </c>
      <c r="B12" s="1"/>
      <c r="C12" s="1"/>
      <c r="D12" s="1"/>
      <c r="E12" s="17"/>
    </row>
    <row r="13" spans="1:5" x14ac:dyDescent="0.25">
      <c r="A13" s="1"/>
      <c r="B13" s="1" t="s">
        <v>80</v>
      </c>
      <c r="C13" s="1"/>
      <c r="D13" s="1"/>
      <c r="E13" s="17"/>
    </row>
    <row r="14" spans="1:5" ht="15.75" thickBot="1" x14ac:dyDescent="0.3">
      <c r="A14" s="1"/>
      <c r="B14" s="1"/>
      <c r="C14" s="1" t="s">
        <v>70</v>
      </c>
      <c r="D14" s="1"/>
      <c r="E14" s="17">
        <v>31427.95</v>
      </c>
    </row>
    <row r="15" spans="1:5" ht="15.75" thickBot="1" x14ac:dyDescent="0.3">
      <c r="A15" s="1"/>
      <c r="B15" s="1" t="s">
        <v>81</v>
      </c>
      <c r="C15" s="1"/>
      <c r="D15" s="1"/>
      <c r="E15" s="12">
        <f>ROUND(SUM(E13:E14),5)</f>
        <v>31427.95</v>
      </c>
    </row>
    <row r="16" spans="1:5" s="2" customFormat="1" ht="12" thickBot="1" x14ac:dyDescent="0.25">
      <c r="A16" s="1" t="s">
        <v>82</v>
      </c>
      <c r="B16" s="1"/>
      <c r="C16" s="1"/>
      <c r="D16" s="1"/>
      <c r="E16" s="14">
        <f>ROUND(E12+E15,5)</f>
        <v>31427.95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12:12 PM
&amp;"Arial,Bold"&amp;8 03/15/19
&amp;"Arial,Bold"&amp;8 Cash Basis&amp;C&amp;"Arial,Bold"&amp;12 Tarzana Neighborhood Council
&amp;"Arial,Bold"&amp;14 Balance Sheet
&amp;"Arial,Bold"&amp;10 As of February 28,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2019-03-15T19:17:02Z</cp:lastPrinted>
  <dcterms:created xsi:type="dcterms:W3CDTF">2019-03-15T19:06:46Z</dcterms:created>
  <dcterms:modified xsi:type="dcterms:W3CDTF">2019-03-15T19:17:05Z</dcterms:modified>
</cp:coreProperties>
</file>