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84" windowWidth="22692" windowHeight="11652" activeTab="0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$9:$9,'P&amp;L'!$10:$10,'P&amp;L'!$11:$11,'P&amp;L'!$12:$12,'P&amp;L'!$13:$13,'P&amp;L'!$14:$14,'P&amp;L'!$15:$15,'P&amp;L'!$17:$17,'P&amp;L'!$21:$21,'P&amp;L'!$22:$22,'P&amp;L'!$23:$23,'P&amp;L'!$24:$24,'P&amp;L'!$25:$25,'P&amp;L'!$28:$28,'P&amp;L'!$30:$30</definedName>
    <definedName name="QB_DATA_1" localSheetId="0" hidden="1">'P&amp;L'!$31:$31,'P&amp;L'!$33:$33,'P&amp;L'!$34:$34,'P&amp;L'!$35:$35,'P&amp;L'!$36:$36,'P&amp;L'!$37:$37,'P&amp;L'!$38:$38,'P&amp;L'!$40:$40,'P&amp;L'!$42:$42,'P&amp;L'!$43:$43,'P&amp;L'!$47:$47,'P&amp;L'!$50:$50,'P&amp;L'!$51:$51,'P&amp;L'!$53:$53,'P&amp;L'!$54:$54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'P&amp;L'!$G$5,'P&amp;L'!#REF!,'P&amp;L'!$I$5,'P&amp;L'!#REF!,'P&amp;L'!$K$5,'P&amp;L'!$G$16,'P&amp;L'!#REF!,'P&amp;L'!$I$16,'P&amp;L'!#REF!,'P&amp;L'!$K$16,'P&amp;L'!$G$18,'P&amp;L'!#REF!,'P&amp;L'!$I$18,'P&amp;L'!#REF!,'P&amp;L'!$K$18,'P&amp;L'!$G$26</definedName>
    <definedName name="QB_FORMULA_1" localSheetId="0" hidden="1">'P&amp;L'!#REF!,'P&amp;L'!$I$26,'P&amp;L'!#REF!,'P&amp;L'!$K$26,'P&amp;L'!$G$32,'P&amp;L'!#REF!,'P&amp;L'!$I$32,'P&amp;L'!#REF!,'P&amp;L'!$K$32,'P&amp;L'!$G$39,'P&amp;L'!#REF!,'P&amp;L'!$I$39,'P&amp;L'!#REF!,'P&amp;L'!$K$39,'P&amp;L'!$G$44,'P&amp;L'!#REF!</definedName>
    <definedName name="QB_FORMULA_2" localSheetId="0" hidden="1">'P&amp;L'!$I$44,'P&amp;L'!#REF!,'P&amp;L'!$K$44,'P&amp;L'!$G$45,'P&amp;L'!#REF!,'P&amp;L'!$I$45,'P&amp;L'!#REF!,'P&amp;L'!$K$45,'P&amp;L'!$G$48,'P&amp;L'!#REF!,'P&amp;L'!$I$48,'P&amp;L'!#REF!,'P&amp;L'!$K$48,'P&amp;L'!$G$52,'P&amp;L'!#REF!,'P&amp;L'!$I$52</definedName>
    <definedName name="QB_FORMULA_3" localSheetId="0" hidden="1">'P&amp;L'!#REF!,'P&amp;L'!$K$52,'P&amp;L'!$G$55,'P&amp;L'!#REF!,'P&amp;L'!$I$55,'P&amp;L'!#REF!,'P&amp;L'!$K$55,'P&amp;L'!$G$56,'P&amp;L'!#REF!,'P&amp;L'!$I$56,'P&amp;L'!#REF!,'P&amp;L'!$K$56</definedName>
    <definedName name="QB_ROW_1" localSheetId="1" hidden="1">'Balance Sheet'!$A$5</definedName>
    <definedName name="QB_ROW_10020" localSheetId="0" hidden="1">'P&amp;L'!$C$46</definedName>
    <definedName name="QB_ROW_1011" localSheetId="1" hidden="1">'Balance Sheet'!$B$6</definedName>
    <definedName name="QB_ROW_10320" localSheetId="0" hidden="1">'P&amp;L'!$C$48</definedName>
    <definedName name="QB_ROW_105240" localSheetId="0" hidden="1">'P&amp;L'!$E$38</definedName>
    <definedName name="QB_ROW_11020" localSheetId="0" hidden="1">'P&amp;L'!$C$49</definedName>
    <definedName name="QB_ROW_11320" localSheetId="0" hidden="1">'P&amp;L'!$C$52</definedName>
    <definedName name="QB_ROW_118230" localSheetId="0" hidden="1">'P&amp;L'!$D$50</definedName>
    <definedName name="QB_ROW_121250" localSheetId="0" hidden="1">'P&amp;L'!$F$31</definedName>
    <definedName name="QB_ROW_122250" localSheetId="0" hidden="1">'P&amp;L'!$F$30</definedName>
    <definedName name="QB_ROW_12320" localSheetId="0" hidden="1">'P&amp;L'!$C$53</definedName>
    <definedName name="QB_ROW_123240" localSheetId="0" hidden="1">'P&amp;L'!$E$12</definedName>
    <definedName name="QB_ROW_1311" localSheetId="1" hidden="1">'Balance Sheet'!$B$11</definedName>
    <definedName name="QB_ROW_13320" localSheetId="0" hidden="1">'P&amp;L'!$C$54</definedName>
    <definedName name="QB_ROW_14011" localSheetId="1" hidden="1">'Balance Sheet'!$B$14</definedName>
    <definedName name="QB_ROW_14311" localSheetId="1" hidden="1">'Balance Sheet'!$B$16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'P&amp;L'!$A$56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'P&amp;L'!$B$55</definedName>
    <definedName name="QB_ROW_22240" localSheetId="0" hidden="1">'P&amp;L'!$E$10</definedName>
    <definedName name="QB_ROW_2321" localSheetId="1" hidden="1">'Balance Sheet'!$C$10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'P&amp;L'!$D$26</definedName>
    <definedName name="QB_ROW_301" localSheetId="1" hidden="1">'Balance Sheet'!$A$12</definedName>
    <definedName name="QB_ROW_30240" localSheetId="0" hidden="1">'P&amp;L'!$E$23</definedName>
    <definedName name="QB_ROW_31240" localSheetId="0" hidden="1">'P&amp;L'!$E$22</definedName>
    <definedName name="QB_ROW_36240" localSheetId="0" hidden="1">'P&amp;L'!$E$24</definedName>
    <definedName name="QB_ROW_37030" localSheetId="0" hidden="1">'P&amp;L'!$D$27</definedName>
    <definedName name="QB_ROW_37330" localSheetId="0" hidden="1">'P&amp;L'!$D$39</definedName>
    <definedName name="QB_ROW_39340" localSheetId="0" hidden="1">'P&amp;L'!$E$28</definedName>
    <definedName name="QB_ROW_40240" localSheetId="0" hidden="1">'P&amp;L'!$E$33</definedName>
    <definedName name="QB_ROW_42240" localSheetId="0" hidden="1">'P&amp;L'!$E$34</definedName>
    <definedName name="QB_ROW_43240" localSheetId="0" hidden="1">'P&amp;L'!$E$36</definedName>
    <definedName name="QB_ROW_44030" localSheetId="0" hidden="1">'P&amp;L'!$D$41</definedName>
    <definedName name="QB_ROW_44330" localSheetId="0" hidden="1">'P&amp;L'!$D$44</definedName>
    <definedName name="QB_ROW_45240" localSheetId="0" hidden="1">'P&amp;L'!$E$42</definedName>
    <definedName name="QB_ROW_46240" localSheetId="0" hidden="1">'P&amp;L'!$E$43</definedName>
    <definedName name="QB_ROW_47220" localSheetId="0" hidden="1">'P&amp;L'!$C$4</definedName>
    <definedName name="QB_ROW_48240" localSheetId="0" hidden="1">'P&amp;L'!$E$25</definedName>
    <definedName name="QB_ROW_5230" localSheetId="1" hidden="1">'Balance Sheet'!$D$9</definedName>
    <definedName name="QB_ROW_54230" localSheetId="0" hidden="1">'P&amp;L'!$D$40</definedName>
    <definedName name="QB_ROW_7001" localSheetId="1" hidden="1">'Balance Sheet'!$A$13</definedName>
    <definedName name="QB_ROW_7301" localSheetId="1" hidden="1">'Balance Sheet'!$A$17</definedName>
    <definedName name="QB_ROW_79230" localSheetId="0" hidden="1">'P&amp;L'!$D$51</definedName>
    <definedName name="QB_ROW_8020" localSheetId="0" hidden="1">'P&amp;L'!$C$7</definedName>
    <definedName name="QB_ROW_8320" localSheetId="0" hidden="1">'P&amp;L'!$C$18</definedName>
    <definedName name="QB_ROW_89040" localSheetId="0" hidden="1">'P&amp;L'!$E$29</definedName>
    <definedName name="QB_ROW_89340" localSheetId="0" hidden="1">'P&amp;L'!$E$32</definedName>
    <definedName name="QB_ROW_9020" localSheetId="0" hidden="1">'P&amp;L'!$C$19</definedName>
    <definedName name="QB_ROW_90240" localSheetId="0" hidden="1">'P&amp;L'!$E$35</definedName>
    <definedName name="QB_ROW_92330" localSheetId="0" hidden="1">'P&amp;L'!$D$47</definedName>
    <definedName name="QB_ROW_9320" localSheetId="0" hidden="1">'P&amp;L'!$C$45</definedName>
    <definedName name="QB_ROW_95230" localSheetId="1" hidden="1">'Balance Sheet'!$D$8</definedName>
    <definedName name="QB_ROW_97240" localSheetId="0" hidden="1">'P&amp;L'!$E$21</definedName>
    <definedName name="QB_ROW_98240" localSheetId="0" hidden="1">'P&amp;L'!$E$37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20151031</definedName>
    <definedName name="QBENDDATE" localSheetId="0">20151031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20151031</definedName>
    <definedName name="QBSTARTDATE" localSheetId="0">20151001</definedName>
  </definedNames>
  <calcPr fullCalcOnLoad="1"/>
</workbook>
</file>

<file path=xl/sharedStrings.xml><?xml version="1.0" encoding="utf-8"?>
<sst xmlns="http://schemas.openxmlformats.org/spreadsheetml/2006/main" count="71" uniqueCount="70">
  <si>
    <t>Oct 31, 15</t>
  </si>
  <si>
    <t>ASSETS</t>
  </si>
  <si>
    <t>Current Assets</t>
  </si>
  <si>
    <t>Checking/Savings</t>
  </si>
  <si>
    <t>Checking at Union Bank - Web</t>
  </si>
  <si>
    <t>DONE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</si>
  <si>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</si>
  <si>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</si>
  <si>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</si>
  <si>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</si>
  <si>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</si>
  <si>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</si>
  <si>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</si>
  <si>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Oct 15</t>
  </si>
  <si>
    <t>Jul - Oct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</si>
  <si>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</si>
  <si>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</si>
  <si>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</si>
  <si>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</si>
  <si>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</si>
  <si>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</si>
  <si>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</si>
  <si>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</si>
  <si>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</si>
  <si>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</si>
  <si>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</si>
  <si>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</si>
  <si>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</si>
  <si>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</si>
  <si>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</si>
  <si>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</si>
  <si>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</si>
  <si>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</si>
  <si>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</si>
  <si>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</si>
  <si>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</si>
  <si>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</si>
  <si>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</si>
  <si>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Outreach Committee Expenses</t>
  </si>
  <si>
    <t>Total Advertising</t>
  </si>
  <si>
    <t>Events</t>
  </si>
  <si>
    <t>Earth Day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</si>
  <si>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</si>
  <si>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</si>
  <si>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</si>
  <si>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</si>
  <si>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</si>
  <si>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</si>
  <si>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</si>
  <si>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</si>
  <si>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VANC Fall Planning Forum</t>
  </si>
  <si>
    <t>VANC Spring Mixer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</si>
  <si>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</si>
  <si>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</si>
  <si>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</si>
  <si>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</si>
  <si>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</si>
  <si>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</si>
  <si>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</si>
  <si>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</si>
  <si>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</si>
  <si>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</si>
  <si>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</si>
  <si>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Disaster Preparedness Fair</t>
  </si>
  <si>
    <t>WH-Tarzana COC Foundation</t>
  </si>
  <si>
    <t>Total 400 Neighborhood Purpose Grants</t>
  </si>
  <si>
    <t>500 Elections</t>
  </si>
  <si>
    <t>900 Unallocated</t>
  </si>
  <si>
    <t>Total Expense</t>
  </si>
  <si>
    <t>Excess of Revenue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</si>
</sst>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38" fillId="0" borderId="0" xfId="0" applyNumberFormat="1" applyFont="1" applyAlignment="1">
      <alignment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38" fillId="0" borderId="12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7" fontId="37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7" fontId="38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47625</xdr:colOff>
      <xdr:row>4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47625</xdr:colOff>
      <xdr:row>4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6"/>
  <sheetViews>
    <sheetView tabSelected="1" zoomScalePageLayoutView="0" workbookViewId="0" topLeftCell="A1">
      <pane xSplit="6" ySplit="2" topLeftCell="G3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57" sqref="A57"/>
    </sheetView>
  </sheetViews>
  <sheetFormatPr defaultColWidth="9.140625" defaultRowHeight="15"/>
  <cols>
    <col min="1" max="1" width="6.00390625" style="1" customWidth="1"/>
    <col min="2" max="2" width="5.8515625" style="1" customWidth="1"/>
    <col min="3" max="3" width="6.140625" style="1" customWidth="1"/>
    <col min="4" max="4" width="6.00390625" style="1" customWidth="1"/>
    <col min="5" max="5" width="5.8515625" style="1" customWidth="1"/>
    <col min="6" max="6" width="26.28125" style="1" customWidth="1"/>
    <col min="7" max="7" width="11.28125" style="9" customWidth="1"/>
    <col min="8" max="8" width="2.28125" style="9" customWidth="1"/>
    <col min="9" max="9" width="10.7109375" style="9" customWidth="1"/>
    <col min="10" max="10" width="2.28125" style="9" customWidth="1"/>
    <col min="11" max="11" width="11.28125" style="9" bestFit="1" customWidth="1"/>
  </cols>
  <sheetData>
    <row r="1" spans="7:11" ht="15.75" thickBot="1">
      <c r="G1" s="11"/>
      <c r="H1" s="10"/>
      <c r="I1" s="11"/>
      <c r="J1" s="10"/>
      <c r="K1" s="11"/>
    </row>
    <row r="2" spans="1:11" s="6" customFormat="1" ht="16.5" thickBot="1" thickTop="1">
      <c r="A2" s="4"/>
      <c r="B2" s="4"/>
      <c r="C2" s="4"/>
      <c r="D2" s="4"/>
      <c r="E2" s="4"/>
      <c r="F2" s="4"/>
      <c r="G2" s="13" t="s">
        <v>13</v>
      </c>
      <c r="H2" s="14"/>
      <c r="I2" s="13" t="s">
        <v>14</v>
      </c>
      <c r="J2" s="14"/>
      <c r="K2" s="13" t="s">
        <v>15</v>
      </c>
    </row>
    <row r="3" spans="2:11" ht="15" thickTop="1">
      <c r="B3" s="1" t="s">
        <v>16</v>
      </c>
      <c r="G3" s="2"/>
      <c r="H3" s="12"/>
      <c r="I3" s="2"/>
      <c r="J3" s="12"/>
      <c r="K3" s="2"/>
    </row>
    <row r="4" spans="3:11" ht="15" thickBot="1">
      <c r="C4" s="1" t="s">
        <v>17</v>
      </c>
      <c r="G4" s="22">
        <v>0</v>
      </c>
      <c r="H4" s="23"/>
      <c r="I4" s="22">
        <v>42189.74</v>
      </c>
      <c r="J4" s="23"/>
      <c r="K4" s="22">
        <v>42189.74</v>
      </c>
    </row>
    <row r="5" spans="2:11" ht="14.25">
      <c r="B5" s="1" t="s">
        <v>18</v>
      </c>
      <c r="G5" s="16">
        <f>ROUND(SUM(G3:G4),5)</f>
        <v>0</v>
      </c>
      <c r="H5" s="16"/>
      <c r="I5" s="16">
        <f>ROUND(SUM(I3:I4),5)</f>
        <v>42189.74</v>
      </c>
      <c r="J5" s="16"/>
      <c r="K5" s="16">
        <f>ROUND(SUM(K3:K4),5)</f>
        <v>42189.74</v>
      </c>
    </row>
    <row r="6" spans="2:11" ht="14.25">
      <c r="B6" s="1" t="s">
        <v>19</v>
      </c>
      <c r="G6" s="16"/>
      <c r="H6" s="16"/>
      <c r="I6" s="16"/>
      <c r="J6" s="16"/>
      <c r="K6" s="16"/>
    </row>
    <row r="7" spans="3:11" ht="14.25">
      <c r="C7" s="1" t="s">
        <v>20</v>
      </c>
      <c r="G7" s="16"/>
      <c r="H7" s="16"/>
      <c r="I7" s="16"/>
      <c r="J7" s="16"/>
      <c r="K7" s="16"/>
    </row>
    <row r="8" spans="4:11" ht="14.25">
      <c r="D8" s="1" t="s">
        <v>21</v>
      </c>
      <c r="G8" s="16"/>
      <c r="H8" s="16"/>
      <c r="I8" s="16"/>
      <c r="J8" s="16"/>
      <c r="K8" s="16"/>
    </row>
    <row r="9" spans="5:11" ht="14.25">
      <c r="E9" s="1" t="s">
        <v>22</v>
      </c>
      <c r="G9" s="16">
        <v>50.95</v>
      </c>
      <c r="H9" s="16"/>
      <c r="I9" s="16">
        <v>50.95</v>
      </c>
      <c r="J9" s="16"/>
      <c r="K9" s="16">
        <v>200</v>
      </c>
    </row>
    <row r="10" spans="5:11" ht="14.25">
      <c r="E10" s="1" t="s">
        <v>23</v>
      </c>
      <c r="G10" s="16">
        <v>0</v>
      </c>
      <c r="H10" s="16"/>
      <c r="I10" s="16">
        <v>37.65</v>
      </c>
      <c r="J10" s="16"/>
      <c r="K10" s="16">
        <v>150</v>
      </c>
    </row>
    <row r="11" spans="5:11" ht="14.25">
      <c r="E11" s="1" t="s">
        <v>24</v>
      </c>
      <c r="G11" s="16">
        <v>60.4</v>
      </c>
      <c r="H11" s="16"/>
      <c r="I11" s="16">
        <v>379.36</v>
      </c>
      <c r="J11" s="16"/>
      <c r="K11" s="16">
        <v>1200</v>
      </c>
    </row>
    <row r="12" spans="5:11" ht="14.25">
      <c r="E12" s="1" t="s">
        <v>25</v>
      </c>
      <c r="G12" s="16">
        <v>92.62</v>
      </c>
      <c r="H12" s="16"/>
      <c r="I12" s="16">
        <v>92.62</v>
      </c>
      <c r="J12" s="16"/>
      <c r="K12" s="16">
        <v>150</v>
      </c>
    </row>
    <row r="13" spans="5:11" ht="14.25">
      <c r="E13" s="1" t="s">
        <v>26</v>
      </c>
      <c r="G13" s="16">
        <v>0</v>
      </c>
      <c r="H13" s="16"/>
      <c r="I13" s="16">
        <v>0</v>
      </c>
      <c r="J13" s="16"/>
      <c r="K13" s="16">
        <v>135</v>
      </c>
    </row>
    <row r="14" spans="5:11" ht="14.25">
      <c r="E14" s="1" t="s">
        <v>27</v>
      </c>
      <c r="G14" s="16">
        <v>0</v>
      </c>
      <c r="H14" s="16"/>
      <c r="I14" s="16">
        <v>12.71</v>
      </c>
      <c r="J14" s="16"/>
      <c r="K14" s="16">
        <v>100</v>
      </c>
    </row>
    <row r="15" spans="5:11" ht="15" thickBot="1">
      <c r="E15" s="1" t="s">
        <v>28</v>
      </c>
      <c r="G15" s="15">
        <v>55</v>
      </c>
      <c r="H15" s="16"/>
      <c r="I15" s="15">
        <v>55</v>
      </c>
      <c r="J15" s="16"/>
      <c r="K15" s="15">
        <v>80</v>
      </c>
    </row>
    <row r="16" spans="4:11" ht="14.25">
      <c r="D16" s="1" t="s">
        <v>29</v>
      </c>
      <c r="G16" s="16">
        <f>ROUND(SUM(G8:G15),5)</f>
        <v>258.97</v>
      </c>
      <c r="H16" s="16"/>
      <c r="I16" s="16">
        <f>ROUND(SUM(I8:I15),5)</f>
        <v>628.29</v>
      </c>
      <c r="J16" s="16"/>
      <c r="K16" s="16">
        <f>ROUND(SUM(K8:K15),5)</f>
        <v>2015</v>
      </c>
    </row>
    <row r="17" spans="4:11" ht="15" thickBot="1">
      <c r="D17" s="1" t="s">
        <v>30</v>
      </c>
      <c r="G17" s="15">
        <v>212.76</v>
      </c>
      <c r="H17" s="16"/>
      <c r="I17" s="15">
        <v>591</v>
      </c>
      <c r="J17" s="16"/>
      <c r="K17" s="15">
        <v>3000</v>
      </c>
    </row>
    <row r="18" spans="3:11" ht="14.25">
      <c r="C18" s="1" t="s">
        <v>31</v>
      </c>
      <c r="G18" s="16">
        <f>ROUND(G7+SUM(G16:G17),5)</f>
        <v>471.73</v>
      </c>
      <c r="H18" s="16"/>
      <c r="I18" s="16">
        <f>ROUND(I7+SUM(I16:I17),5)</f>
        <v>1219.29</v>
      </c>
      <c r="J18" s="16"/>
      <c r="K18" s="16">
        <f>ROUND(K7+SUM(K16:K17),5)</f>
        <v>5015</v>
      </c>
    </row>
    <row r="19" spans="3:11" ht="14.25">
      <c r="C19" s="1" t="s">
        <v>32</v>
      </c>
      <c r="G19" s="16"/>
      <c r="H19" s="16"/>
      <c r="I19" s="16"/>
      <c r="J19" s="16"/>
      <c r="K19" s="16"/>
    </row>
    <row r="20" spans="4:11" ht="14.25">
      <c r="D20" s="1" t="s">
        <v>33</v>
      </c>
      <c r="G20" s="16"/>
      <c r="H20" s="16"/>
      <c r="I20" s="16"/>
      <c r="J20" s="16"/>
      <c r="K20" s="16"/>
    </row>
    <row r="21" spans="5:11" ht="14.25">
      <c r="E21" s="1" t="s">
        <v>34</v>
      </c>
      <c r="G21" s="16">
        <v>0</v>
      </c>
      <c r="H21" s="16"/>
      <c r="I21" s="16">
        <v>0</v>
      </c>
      <c r="J21" s="16"/>
      <c r="K21" s="16">
        <v>700</v>
      </c>
    </row>
    <row r="22" spans="5:11" ht="14.25">
      <c r="E22" s="1" t="s">
        <v>35</v>
      </c>
      <c r="G22" s="16">
        <v>0</v>
      </c>
      <c r="H22" s="16"/>
      <c r="I22" s="16">
        <v>0</v>
      </c>
      <c r="J22" s="16"/>
      <c r="K22" s="16">
        <v>150</v>
      </c>
    </row>
    <row r="23" spans="5:11" ht="14.25">
      <c r="E23" s="1" t="s">
        <v>36</v>
      </c>
      <c r="G23" s="16">
        <v>0</v>
      </c>
      <c r="H23" s="16"/>
      <c r="I23" s="16">
        <v>0</v>
      </c>
      <c r="J23" s="16"/>
      <c r="K23" s="16">
        <v>1500</v>
      </c>
    </row>
    <row r="24" spans="5:11" ht="14.25">
      <c r="E24" s="1" t="s">
        <v>37</v>
      </c>
      <c r="G24" s="16">
        <v>0</v>
      </c>
      <c r="H24" s="16"/>
      <c r="I24" s="16">
        <v>0</v>
      </c>
      <c r="J24" s="16"/>
      <c r="K24" s="16">
        <v>250</v>
      </c>
    </row>
    <row r="25" spans="5:11" ht="15" thickBot="1">
      <c r="E25" s="1" t="s">
        <v>38</v>
      </c>
      <c r="G25" s="15">
        <v>0</v>
      </c>
      <c r="H25" s="16"/>
      <c r="I25" s="15">
        <v>0</v>
      </c>
      <c r="J25" s="16"/>
      <c r="K25" s="15">
        <v>150</v>
      </c>
    </row>
    <row r="26" spans="4:11" ht="14.25">
      <c r="D26" s="1" t="s">
        <v>39</v>
      </c>
      <c r="G26" s="16">
        <f>ROUND(SUM(G20:G25),5)</f>
        <v>0</v>
      </c>
      <c r="H26" s="16"/>
      <c r="I26" s="16">
        <f>ROUND(SUM(I20:I25),5)</f>
        <v>0</v>
      </c>
      <c r="J26" s="16"/>
      <c r="K26" s="16">
        <f>ROUND(SUM(K20:K25),5)</f>
        <v>2750</v>
      </c>
    </row>
    <row r="27" spans="4:11" ht="14.25">
      <c r="D27" s="1" t="s">
        <v>40</v>
      </c>
      <c r="G27" s="16"/>
      <c r="H27" s="16"/>
      <c r="I27" s="16"/>
      <c r="J27" s="16"/>
      <c r="K27" s="16"/>
    </row>
    <row r="28" spans="5:11" ht="14.25">
      <c r="E28" s="1" t="s">
        <v>41</v>
      </c>
      <c r="G28" s="16">
        <v>0</v>
      </c>
      <c r="H28" s="16"/>
      <c r="I28" s="16">
        <v>0</v>
      </c>
      <c r="J28" s="16"/>
      <c r="K28" s="16">
        <v>3075</v>
      </c>
    </row>
    <row r="29" spans="5:11" ht="14.25">
      <c r="E29" s="1" t="s">
        <v>42</v>
      </c>
      <c r="G29" s="16"/>
      <c r="H29" s="16"/>
      <c r="I29" s="16"/>
      <c r="J29" s="16"/>
      <c r="K29" s="16"/>
    </row>
    <row r="30" spans="6:11" ht="14.25">
      <c r="F30" s="1" t="s">
        <v>43</v>
      </c>
      <c r="G30" s="16">
        <v>0</v>
      </c>
      <c r="H30" s="16"/>
      <c r="I30" s="16">
        <v>46.33</v>
      </c>
      <c r="J30" s="16"/>
      <c r="K30" s="16">
        <v>125</v>
      </c>
    </row>
    <row r="31" spans="6:11" ht="15" thickBot="1">
      <c r="F31" s="1" t="s">
        <v>44</v>
      </c>
      <c r="G31" s="15">
        <v>346.82</v>
      </c>
      <c r="H31" s="16"/>
      <c r="I31" s="15">
        <v>346.82</v>
      </c>
      <c r="J31" s="16"/>
      <c r="K31" s="15">
        <v>500</v>
      </c>
    </row>
    <row r="32" spans="5:11" ht="14.25">
      <c r="E32" s="1" t="s">
        <v>45</v>
      </c>
      <c r="G32" s="16">
        <f>ROUND(SUM(G29:G31),5)</f>
        <v>346.82</v>
      </c>
      <c r="H32" s="16"/>
      <c r="I32" s="16">
        <f>ROUND(SUM(I29:I31),5)</f>
        <v>393.15</v>
      </c>
      <c r="J32" s="16"/>
      <c r="K32" s="16">
        <f>ROUND(SUM(K29:K31),5)</f>
        <v>625</v>
      </c>
    </row>
    <row r="33" spans="5:11" ht="14.25">
      <c r="E33" s="1" t="s">
        <v>46</v>
      </c>
      <c r="G33" s="16">
        <v>0</v>
      </c>
      <c r="H33" s="16"/>
      <c r="I33" s="16">
        <v>300</v>
      </c>
      <c r="J33" s="16"/>
      <c r="K33" s="16">
        <v>300</v>
      </c>
    </row>
    <row r="34" spans="5:11" ht="14.25">
      <c r="E34" s="1" t="s">
        <v>47</v>
      </c>
      <c r="G34" s="16">
        <v>0</v>
      </c>
      <c r="H34" s="16"/>
      <c r="I34" s="16">
        <v>0</v>
      </c>
      <c r="J34" s="16"/>
      <c r="K34" s="16">
        <v>750</v>
      </c>
    </row>
    <row r="35" spans="5:11" ht="14.25">
      <c r="E35" s="1" t="s">
        <v>48</v>
      </c>
      <c r="G35" s="16">
        <v>0</v>
      </c>
      <c r="H35" s="16"/>
      <c r="I35" s="16">
        <v>0</v>
      </c>
      <c r="J35" s="16"/>
      <c r="K35" s="16">
        <v>250</v>
      </c>
    </row>
    <row r="36" spans="5:11" ht="14.25">
      <c r="E36" s="1" t="s">
        <v>49</v>
      </c>
      <c r="G36" s="16">
        <v>0</v>
      </c>
      <c r="H36" s="16"/>
      <c r="I36" s="16">
        <v>150</v>
      </c>
      <c r="J36" s="16"/>
      <c r="K36" s="16">
        <v>250</v>
      </c>
    </row>
    <row r="37" spans="5:11" ht="14.25">
      <c r="E37" s="1" t="s">
        <v>50</v>
      </c>
      <c r="G37" s="16">
        <v>200</v>
      </c>
      <c r="H37" s="16"/>
      <c r="I37" s="16">
        <v>200</v>
      </c>
      <c r="J37" s="16"/>
      <c r="K37" s="16">
        <v>200</v>
      </c>
    </row>
    <row r="38" spans="5:11" ht="15" thickBot="1">
      <c r="E38" s="1" t="s">
        <v>51</v>
      </c>
      <c r="G38" s="15">
        <v>200</v>
      </c>
      <c r="H38" s="16"/>
      <c r="I38" s="15">
        <v>200</v>
      </c>
      <c r="J38" s="16"/>
      <c r="K38" s="15">
        <v>200</v>
      </c>
    </row>
    <row r="39" spans="4:11" ht="14.25">
      <c r="D39" s="1" t="s">
        <v>52</v>
      </c>
      <c r="G39" s="16">
        <f>ROUND(SUM(G27:G28)+SUM(G32:G38),5)</f>
        <v>746.82</v>
      </c>
      <c r="H39" s="16"/>
      <c r="I39" s="16">
        <f>ROUND(SUM(I27:I28)+SUM(I32:I38),5)</f>
        <v>1243.15</v>
      </c>
      <c r="J39" s="16"/>
      <c r="K39" s="16">
        <f>ROUND(SUM(K27:K28)+SUM(K32:K38),5)</f>
        <v>5650</v>
      </c>
    </row>
    <row r="40" spans="4:11" ht="14.25">
      <c r="D40" s="1" t="s">
        <v>53</v>
      </c>
      <c r="G40" s="16">
        <v>0</v>
      </c>
      <c r="H40" s="16"/>
      <c r="I40" s="16">
        <v>0</v>
      </c>
      <c r="J40" s="16"/>
      <c r="K40" s="16">
        <v>1000</v>
      </c>
    </row>
    <row r="41" spans="4:11" ht="14.25">
      <c r="D41" s="1" t="s">
        <v>54</v>
      </c>
      <c r="G41" s="16"/>
      <c r="H41" s="16"/>
      <c r="I41" s="16"/>
      <c r="J41" s="16"/>
      <c r="K41" s="16"/>
    </row>
    <row r="42" spans="5:11" ht="14.25">
      <c r="E42" s="1" t="s">
        <v>55</v>
      </c>
      <c r="G42" s="16">
        <v>45</v>
      </c>
      <c r="H42" s="16"/>
      <c r="I42" s="16">
        <v>175</v>
      </c>
      <c r="J42" s="16"/>
      <c r="K42" s="16">
        <v>540</v>
      </c>
    </row>
    <row r="43" spans="5:11" ht="15" thickBot="1">
      <c r="E43" s="1" t="s">
        <v>56</v>
      </c>
      <c r="G43" s="17">
        <v>150</v>
      </c>
      <c r="H43" s="16"/>
      <c r="I43" s="17">
        <v>600</v>
      </c>
      <c r="J43" s="16"/>
      <c r="K43" s="17">
        <v>1800</v>
      </c>
    </row>
    <row r="44" spans="4:11" ht="15" thickBot="1">
      <c r="D44" s="1" t="s">
        <v>57</v>
      </c>
      <c r="G44" s="18">
        <f>ROUND(SUM(G41:G43),5)</f>
        <v>195</v>
      </c>
      <c r="H44" s="16"/>
      <c r="I44" s="18">
        <f>ROUND(SUM(I41:I43),5)</f>
        <v>775</v>
      </c>
      <c r="J44" s="16"/>
      <c r="K44" s="18">
        <f>ROUND(SUM(K41:K43),5)</f>
        <v>2340</v>
      </c>
    </row>
    <row r="45" spans="3:11" ht="14.25">
      <c r="C45" s="1" t="s">
        <v>58</v>
      </c>
      <c r="G45" s="16">
        <f>ROUND(G19+G26+SUM(G39:G40)+G44,5)</f>
        <v>941.82</v>
      </c>
      <c r="H45" s="16"/>
      <c r="I45" s="16">
        <f>ROUND(I19+I26+SUM(I39:I40)+I44,5)</f>
        <v>2018.15</v>
      </c>
      <c r="J45" s="16"/>
      <c r="K45" s="16">
        <f>ROUND(K19+K26+SUM(K39:K40)+K44,5)</f>
        <v>11740</v>
      </c>
    </row>
    <row r="46" spans="3:11" ht="14.25">
      <c r="C46" s="1" t="s">
        <v>59</v>
      </c>
      <c r="G46" s="16"/>
      <c r="H46" s="16"/>
      <c r="I46" s="16"/>
      <c r="J46" s="16"/>
      <c r="K46" s="16"/>
    </row>
    <row r="47" spans="4:11" ht="15" thickBot="1">
      <c r="D47" s="1" t="s">
        <v>60</v>
      </c>
      <c r="G47" s="15">
        <v>0</v>
      </c>
      <c r="H47" s="16"/>
      <c r="I47" s="15">
        <v>0</v>
      </c>
      <c r="J47" s="16"/>
      <c r="K47" s="15">
        <v>1200</v>
      </c>
    </row>
    <row r="48" spans="3:11" ht="14.25">
      <c r="C48" s="1" t="s">
        <v>61</v>
      </c>
      <c r="G48" s="16">
        <f>ROUND(SUM(G46:G47),5)</f>
        <v>0</v>
      </c>
      <c r="H48" s="16"/>
      <c r="I48" s="16">
        <f>ROUND(SUM(I46:I47),5)</f>
        <v>0</v>
      </c>
      <c r="J48" s="16"/>
      <c r="K48" s="16">
        <f>ROUND(SUM(K46:K47),5)</f>
        <v>1200</v>
      </c>
    </row>
    <row r="49" spans="3:11" ht="14.25">
      <c r="C49" s="1" t="s">
        <v>62</v>
      </c>
      <c r="G49" s="16"/>
      <c r="H49" s="16"/>
      <c r="I49" s="16"/>
      <c r="J49" s="16"/>
      <c r="K49" s="16"/>
    </row>
    <row r="50" spans="4:11" ht="14.25">
      <c r="D50" s="1" t="s">
        <v>63</v>
      </c>
      <c r="G50" s="16">
        <v>0</v>
      </c>
      <c r="H50" s="16"/>
      <c r="I50" s="16">
        <v>250</v>
      </c>
      <c r="J50" s="16"/>
      <c r="K50" s="16">
        <v>250</v>
      </c>
    </row>
    <row r="51" spans="4:11" ht="15" thickBot="1">
      <c r="D51" s="1" t="s">
        <v>64</v>
      </c>
      <c r="G51" s="15">
        <v>0</v>
      </c>
      <c r="H51" s="16"/>
      <c r="I51" s="15">
        <v>0</v>
      </c>
      <c r="J51" s="16"/>
      <c r="K51" s="15">
        <v>1500</v>
      </c>
    </row>
    <row r="52" spans="3:11" ht="14.25">
      <c r="C52" s="1" t="s">
        <v>65</v>
      </c>
      <c r="G52" s="16">
        <f>ROUND(SUM(G49:G51),5)</f>
        <v>0</v>
      </c>
      <c r="H52" s="16"/>
      <c r="I52" s="16">
        <f>ROUND(SUM(I49:I51),5)</f>
        <v>250</v>
      </c>
      <c r="J52" s="16"/>
      <c r="K52" s="16">
        <f>ROUND(SUM(K49:K51),5)</f>
        <v>1750</v>
      </c>
    </row>
    <row r="53" spans="3:11" ht="14.25">
      <c r="C53" s="1" t="s">
        <v>66</v>
      </c>
      <c r="G53" s="16">
        <v>0</v>
      </c>
      <c r="H53" s="16"/>
      <c r="I53" s="16">
        <v>0</v>
      </c>
      <c r="J53" s="16"/>
      <c r="K53" s="16">
        <v>6000</v>
      </c>
    </row>
    <row r="54" spans="3:11" ht="15" thickBot="1">
      <c r="C54" s="1" t="s">
        <v>67</v>
      </c>
      <c r="G54" s="17">
        <v>0</v>
      </c>
      <c r="H54" s="16"/>
      <c r="I54" s="17">
        <v>0</v>
      </c>
      <c r="J54" s="16"/>
      <c r="K54" s="17">
        <v>16484.74</v>
      </c>
    </row>
    <row r="55" spans="2:11" ht="15" thickBot="1">
      <c r="B55" s="1" t="s">
        <v>68</v>
      </c>
      <c r="G55" s="19">
        <f>ROUND(G6+G18+G45+G48+SUM(G52:G54),5)</f>
        <v>1413.55</v>
      </c>
      <c r="H55" s="16"/>
      <c r="I55" s="19">
        <f>ROUND(I6+I18+I45+I48+SUM(I52:I54),5)</f>
        <v>3487.44</v>
      </c>
      <c r="J55" s="16"/>
      <c r="K55" s="19">
        <f>ROUND(K6+K18+K45+K48+SUM(K52:K54),5)</f>
        <v>42189.74</v>
      </c>
    </row>
    <row r="56" spans="1:11" s="3" customFormat="1" ht="10.5" thickBot="1">
      <c r="A56" s="1" t="s">
        <v>69</v>
      </c>
      <c r="B56" s="1"/>
      <c r="C56" s="1"/>
      <c r="D56" s="1"/>
      <c r="E56" s="1"/>
      <c r="F56" s="1"/>
      <c r="G56" s="20">
        <f>ROUND(G5-G55,5)</f>
        <v>-1413.55</v>
      </c>
      <c r="H56" s="21"/>
      <c r="I56" s="20">
        <f>ROUND(I5-I55,5)</f>
        <v>38702.3</v>
      </c>
      <c r="J56" s="21"/>
      <c r="K56" s="20">
        <f>ROUND(K5-K55,5)</f>
        <v>0</v>
      </c>
    </row>
    <row r="57" ht="15" thickTop="1"/>
  </sheetData>
  <sheetProtection/>
  <printOptions/>
  <pageMargins left="0.7" right="0.7" top="0.75" bottom="0.75" header="0.1" footer="0.3"/>
  <pageSetup orientation="landscape" r:id="rId2"/>
  <headerFooter>
    <oddHeader>&amp;L&amp;"Arial,Bold"&amp;8 8:42 AM
&amp;"Arial,Bold"&amp;8 11/18/15
&amp;"Arial,Bold"&amp;8 Cash Basis&amp;C&amp;"Arial,Bold"&amp;12 Tarzana Neighborhood Council
&amp;"Arial,Bold"&amp;14 Profit &amp;&amp; Loss Budget Performance
&amp;"Arial,Bold"&amp;10 October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E1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2" width="6.28125" style="7" customWidth="1"/>
    <col min="3" max="3" width="8.140625" style="7" customWidth="1"/>
    <col min="4" max="4" width="22.57421875" style="7" customWidth="1"/>
    <col min="5" max="5" width="14.140625" style="8" customWidth="1"/>
  </cols>
  <sheetData>
    <row r="4" spans="1:5" s="6" customFormat="1" ht="15.75" thickBot="1">
      <c r="A4" s="4"/>
      <c r="B4" s="4"/>
      <c r="C4" s="4"/>
      <c r="D4" s="4"/>
      <c r="E4" s="5" t="s">
        <v>0</v>
      </c>
    </row>
    <row r="5" spans="1:5" ht="15.75" thickTop="1">
      <c r="A5" s="1" t="s">
        <v>1</v>
      </c>
      <c r="B5" s="1"/>
      <c r="C5" s="1"/>
      <c r="D5" s="1"/>
      <c r="E5" s="2"/>
    </row>
    <row r="6" spans="1:5" ht="14.25">
      <c r="A6" s="1"/>
      <c r="B6" s="1" t="s">
        <v>2</v>
      </c>
      <c r="C6" s="1"/>
      <c r="D6" s="1"/>
      <c r="E6" s="2"/>
    </row>
    <row r="7" spans="1:5" ht="14.25">
      <c r="A7" s="1"/>
      <c r="B7" s="1"/>
      <c r="C7" s="1" t="s">
        <v>3</v>
      </c>
      <c r="D7" s="1"/>
      <c r="E7" s="2"/>
    </row>
    <row r="8" spans="1:5" ht="14.25">
      <c r="A8" s="1"/>
      <c r="B8" s="1"/>
      <c r="C8" s="1"/>
      <c r="D8" s="1" t="s">
        <v>4</v>
      </c>
      <c r="E8" s="23">
        <v>17262.56</v>
      </c>
    </row>
    <row r="9" spans="1:5" ht="15" thickBot="1">
      <c r="A9" s="1"/>
      <c r="B9" s="1"/>
      <c r="C9" s="1"/>
      <c r="D9" s="1" t="s">
        <v>5</v>
      </c>
      <c r="E9" s="17">
        <v>21439.74</v>
      </c>
    </row>
    <row r="10" spans="1:5" ht="15" thickBot="1">
      <c r="A10" s="1"/>
      <c r="B10" s="1"/>
      <c r="C10" s="1" t="s">
        <v>6</v>
      </c>
      <c r="D10" s="1"/>
      <c r="E10" s="19">
        <f>ROUND(SUM(E7:E9),5)</f>
        <v>38702.3</v>
      </c>
    </row>
    <row r="11" spans="1:5" ht="15" thickBot="1">
      <c r="A11" s="1"/>
      <c r="B11" s="1" t="s">
        <v>7</v>
      </c>
      <c r="C11" s="1"/>
      <c r="D11" s="1"/>
      <c r="E11" s="19">
        <f>ROUND(E6+E10,5)</f>
        <v>38702.3</v>
      </c>
    </row>
    <row r="12" spans="1:5" s="3" customFormat="1" ht="10.5" thickBot="1">
      <c r="A12" s="1" t="s">
        <v>8</v>
      </c>
      <c r="B12" s="1"/>
      <c r="C12" s="1"/>
      <c r="D12" s="1"/>
      <c r="E12" s="20">
        <f>ROUND(E5+E11,5)</f>
        <v>38702.3</v>
      </c>
    </row>
    <row r="13" spans="1:5" ht="15" thickTop="1">
      <c r="A13" s="1" t="s">
        <v>9</v>
      </c>
      <c r="B13" s="1"/>
      <c r="C13" s="1"/>
      <c r="D13" s="1"/>
      <c r="E13" s="23"/>
    </row>
    <row r="14" spans="1:5" ht="14.25">
      <c r="A14" s="1"/>
      <c r="B14" s="1" t="s">
        <v>10</v>
      </c>
      <c r="C14" s="1"/>
      <c r="D14" s="1"/>
      <c r="E14" s="23"/>
    </row>
    <row r="15" spans="1:5" ht="15" thickBot="1">
      <c r="A15" s="1"/>
      <c r="B15" s="1"/>
      <c r="C15" s="1" t="s">
        <v>69</v>
      </c>
      <c r="D15" s="1"/>
      <c r="E15" s="24">
        <v>38702.3</v>
      </c>
    </row>
    <row r="16" spans="1:5" ht="15" thickBot="1">
      <c r="A16" s="1"/>
      <c r="B16" s="1" t="s">
        <v>11</v>
      </c>
      <c r="C16" s="1"/>
      <c r="D16" s="1"/>
      <c r="E16" s="19">
        <f>ROUND(SUM(E14:E15),5)</f>
        <v>38702.3</v>
      </c>
    </row>
    <row r="17" spans="1:5" s="3" customFormat="1" ht="10.5" thickBot="1">
      <c r="A17" s="1" t="s">
        <v>12</v>
      </c>
      <c r="B17" s="1"/>
      <c r="C17" s="1"/>
      <c r="D17" s="1"/>
      <c r="E17" s="20">
        <f>ROUND(E13+E16,5)</f>
        <v>38702.3</v>
      </c>
    </row>
    <row r="18" ht="15" thickTop="1"/>
  </sheetData>
  <sheetProtection/>
  <printOptions/>
  <pageMargins left="0.7" right="0.7" top="0.75" bottom="0.75" header="0.1" footer="0.3"/>
  <pageSetup orientation="portrait" r:id="rId2"/>
  <headerFooter>
    <oddHeader>&amp;L&amp;"Arial,Bold"&amp;8 8:39 AM
&amp;"Arial,Bold"&amp;8 11/18/15
&amp;"Arial,Bold"&amp;8 Cash Basis&amp;C&amp;"Arial,Bold"&amp;12 Tarzana Neighborhood Council
&amp;"Arial,Bold"&amp;14 Balance Sheet
&amp;"Arial,Bold"&amp;10 As of October 31,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2015-11-18T16:51:09Z</cp:lastPrinted>
  <dcterms:created xsi:type="dcterms:W3CDTF">2015-11-18T16:39:05Z</dcterms:created>
  <dcterms:modified xsi:type="dcterms:W3CDTF">2015-11-18T21:11:49Z</dcterms:modified>
  <cp:category/>
  <cp:version/>
  <cp:contentType/>
  <cp:contentStatus/>
</cp:coreProperties>
</file>