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 activeTab="1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$16:$16,'P&amp;L'!$18:$18,'P&amp;L'!$22:$22,'P&amp;L'!$23:$23,'P&amp;L'!$26:$26,'P&amp;L'!$27:$27,'P&amp;L'!$28:$28,'P&amp;L'!$31:$31</definedName>
    <definedName name="QB_DATA_1" localSheetId="0" hidden="1">'P&amp;L'!$33:$33,'P&amp;L'!$34:$34,'P&amp;L'!$35:$35,'P&amp;L'!$36:$36,'P&amp;L'!$37:$37,'P&amp;L'!$38:$38,'P&amp;L'!$39:$39,'P&amp;L'!$40:$40,'P&amp;L'!$41:$41,'P&amp;L'!$42:$42,'P&amp;L'!$43:$43,'P&amp;L'!$45:$45,'P&amp;L'!$46:$46,'P&amp;L'!$49:$49,'P&amp;L'!$50:$50,'P&amp;L'!$54:$54</definedName>
    <definedName name="QB_DATA_2" localSheetId="0" hidden="1">'P&amp;L'!$57:$57,'P&amp;L'!$59:$59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'P&amp;L'!$G$5,'P&amp;L'!$I$5,'P&amp;L'!#REF!,'P&amp;L'!$K$5,'P&amp;L'!$G$17,'P&amp;L'!$I$17,'P&amp;L'!#REF!,'P&amp;L'!$K$17,'P&amp;L'!$G$19,'P&amp;L'!$I$19,'P&amp;L'!#REF!,'P&amp;L'!$K$19,'P&amp;L'!$G$24,'P&amp;L'!$I$24,'P&amp;L'!#REF!,'P&amp;L'!$K$24</definedName>
    <definedName name="QB_FORMULA_1" localSheetId="0" hidden="1">'P&amp;L'!$G$29,'P&amp;L'!#REF!,'P&amp;L'!$I$29,'P&amp;L'!#REF!,'P&amp;L'!$K$29,'P&amp;L'!$G$44,'P&amp;L'!#REF!,'P&amp;L'!$I$44,'P&amp;L'!#REF!,'P&amp;L'!$K$44,'P&amp;L'!$G$47,'P&amp;L'!#REF!,'P&amp;L'!$I$47,'P&amp;L'!#REF!,'P&amp;L'!$K$47,'P&amp;L'!$G$51</definedName>
    <definedName name="QB_FORMULA_2" localSheetId="0" hidden="1">'P&amp;L'!$I$51,'P&amp;L'!#REF!,'P&amp;L'!$K$51,'P&amp;L'!$G$52,'P&amp;L'!#REF!,'P&amp;L'!$I$52,'P&amp;L'!#REF!,'P&amp;L'!$K$52,'P&amp;L'!$G$55,'P&amp;L'!$I$55,'P&amp;L'!#REF!,'P&amp;L'!$K$55,'P&amp;L'!$G$58,'P&amp;L'!$I$58,'P&amp;L'!#REF!,'P&amp;L'!$K$58</definedName>
    <definedName name="QB_FORMULA_3" localSheetId="0" hidden="1">'P&amp;L'!$G$60,'P&amp;L'!#REF!,'P&amp;L'!$I$60,'P&amp;L'!#REF!,'P&amp;L'!$K$60,'P&amp;L'!$G$61,'P&amp;L'!#REF!,'P&amp;L'!$I$61,'P&amp;L'!#REF!,'P&amp;L'!$K$61</definedName>
    <definedName name="QB_ROW_1" localSheetId="1" hidden="1">'Balance Sheet'!$A$5</definedName>
    <definedName name="QB_ROW_10020" localSheetId="0" hidden="1">'P&amp;L'!$C$53</definedName>
    <definedName name="QB_ROW_1011" localSheetId="1" hidden="1">'Balance Sheet'!$B$6</definedName>
    <definedName name="QB_ROW_10320" localSheetId="0" hidden="1">'P&amp;L'!$C$55</definedName>
    <definedName name="QB_ROW_105240" localSheetId="0" hidden="1">'P&amp;L'!$E$46</definedName>
    <definedName name="QB_ROW_108250" localSheetId="0" hidden="1">'P&amp;L'!$F$36</definedName>
    <definedName name="QB_ROW_109030" localSheetId="0" hidden="1">'P&amp;L'!$D$25</definedName>
    <definedName name="QB_ROW_109330" localSheetId="0" hidden="1">'P&amp;L'!$D$29</definedName>
    <definedName name="QB_ROW_11020" localSheetId="0" hidden="1">'P&amp;L'!$C$56</definedName>
    <definedName name="QB_ROW_11320" localSheetId="0" hidden="1">'P&amp;L'!$C$58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'P&amp;L'!$C$59</definedName>
    <definedName name="QB_ROW_14011" localSheetId="1" hidden="1">'Balance Sheet'!$B$13</definedName>
    <definedName name="QB_ROW_141250" localSheetId="0" hidden="1">'P&amp;L'!$F$37</definedName>
    <definedName name="QB_ROW_14311" localSheetId="1" hidden="1">'Balance Sheet'!$B$15</definedName>
    <definedName name="QB_ROW_154250" localSheetId="0" hidden="1">'P&amp;L'!$F$38</definedName>
    <definedName name="QB_ROW_158230" localSheetId="0" hidden="1">'P&amp;L'!$D$54</definedName>
    <definedName name="QB_ROW_161240" localSheetId="0" hidden="1">'P&amp;L'!$E$15</definedName>
    <definedName name="QB_ROW_162240" localSheetId="0" hidden="1">'P&amp;L'!$E$31</definedName>
    <definedName name="QB_ROW_164230" localSheetId="1" hidden="1">'Balance Sheet'!$D$8</definedName>
    <definedName name="QB_ROW_165230" localSheetId="0" hidden="1">'P&amp;L'!$D$57</definedName>
    <definedName name="QB_ROW_166240" localSheetId="0" hidden="1">'P&amp;L'!$E$26</definedName>
    <definedName name="QB_ROW_167240" localSheetId="0" hidden="1">'P&amp;L'!$E$27</definedName>
    <definedName name="QB_ROW_168240" localSheetId="0" hidden="1">'P&amp;L'!$E$28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'P&amp;L'!$A$61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'P&amp;L'!$B$60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'P&amp;L'!$D$24</definedName>
    <definedName name="QB_ROW_301" localSheetId="1" hidden="1">'Balance Sheet'!$A$11</definedName>
    <definedName name="QB_ROW_36240" localSheetId="0" hidden="1">'P&amp;L'!$E$22</definedName>
    <definedName name="QB_ROW_37030" localSheetId="0" hidden="1">'P&amp;L'!$D$30</definedName>
    <definedName name="QB_ROW_37330" localSheetId="0" hidden="1">'P&amp;L'!$D$47</definedName>
    <definedName name="QB_ROW_39040" localSheetId="0" hidden="1">'P&amp;L'!$E$32</definedName>
    <definedName name="QB_ROW_39340" localSheetId="0" hidden="1">'P&amp;L'!$E$44</definedName>
    <definedName name="QB_ROW_44030" localSheetId="0" hidden="1">'P&amp;L'!$D$48</definedName>
    <definedName name="QB_ROW_44330" localSheetId="0" hidden="1">'P&amp;L'!$D$51</definedName>
    <definedName name="QB_ROW_45240" localSheetId="0" hidden="1">'P&amp;L'!$E$49</definedName>
    <definedName name="QB_ROW_46240" localSheetId="0" hidden="1">'P&amp;L'!$E$50</definedName>
    <definedName name="QB_ROW_47220" localSheetId="0" hidden="1">'P&amp;L'!$C$4</definedName>
    <definedName name="QB_ROW_48240" localSheetId="0" hidden="1">'P&amp;L'!$E$23</definedName>
    <definedName name="QB_ROW_66250" localSheetId="0" hidden="1">'P&amp;L'!$F$42</definedName>
    <definedName name="QB_ROW_67250" localSheetId="0" hidden="1">'P&amp;L'!$F$41</definedName>
    <definedName name="QB_ROW_68250" localSheetId="0" hidden="1">'P&amp;L'!$F$35</definedName>
    <definedName name="QB_ROW_69250" localSheetId="0" hidden="1">'P&amp;L'!$F$34</definedName>
    <definedName name="QB_ROW_7001" localSheetId="1" hidden="1">'Balance Sheet'!$A$12</definedName>
    <definedName name="QB_ROW_70250" localSheetId="0" hidden="1">'P&amp;L'!$F$39</definedName>
    <definedName name="QB_ROW_71250" localSheetId="0" hidden="1">'P&amp;L'!$F$40</definedName>
    <definedName name="QB_ROW_7301" localSheetId="1" hidden="1">'Balance Sheet'!$A$16</definedName>
    <definedName name="QB_ROW_73250" localSheetId="0" hidden="1">'P&amp;L'!$F$33</definedName>
    <definedName name="QB_ROW_8020" localSheetId="0" hidden="1">'P&amp;L'!$C$7</definedName>
    <definedName name="QB_ROW_82250" localSheetId="0" hidden="1">'P&amp;L'!$F$43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'P&amp;L'!$C$52</definedName>
    <definedName name="QB_ROW_98240" localSheetId="0" hidden="1">'P&amp;L'!$E$45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20180131</definedName>
    <definedName name="QBENDDATE" localSheetId="0">20180131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20180101</definedName>
    <definedName name="QBSTARTDATE" localSheetId="0">20180101</definedName>
  </definedNames>
  <calcPr calcId="125725"/>
</workbook>
</file>

<file path=xl/calcChain.xml><?xml version="1.0" encoding="utf-8"?>
<calcChain xmlns="http://schemas.openxmlformats.org/spreadsheetml/2006/main">
  <c r="E16" i="3"/>
  <c r="E15"/>
  <c r="E11"/>
  <c r="E10"/>
  <c r="E9"/>
  <c r="K58" i="1"/>
  <c r="I58"/>
  <c r="G58"/>
  <c r="K55"/>
  <c r="I55"/>
  <c r="G55"/>
  <c r="K51"/>
  <c r="I51"/>
  <c r="G51"/>
  <c r="K44"/>
  <c r="K47" s="1"/>
  <c r="I44"/>
  <c r="I47" s="1"/>
  <c r="G44"/>
  <c r="G47" s="1"/>
  <c r="K29"/>
  <c r="I29"/>
  <c r="G29"/>
  <c r="K24"/>
  <c r="K52" s="1"/>
  <c r="I24"/>
  <c r="G24"/>
  <c r="K17"/>
  <c r="K19" s="1"/>
  <c r="I17"/>
  <c r="I19" s="1"/>
  <c r="G17"/>
  <c r="G19" s="1"/>
  <c r="K5"/>
  <c r="I5"/>
  <c r="G5"/>
  <c r="I60" l="1"/>
  <c r="I61" s="1"/>
  <c r="I52"/>
  <c r="G52"/>
  <c r="G60" s="1"/>
  <c r="G61" s="1"/>
  <c r="K60"/>
  <c r="K61"/>
</calcChain>
</file>

<file path=xl/sharedStrings.xml><?xml version="1.0" encoding="utf-8"?>
<sst xmlns="http://schemas.openxmlformats.org/spreadsheetml/2006/main" count="75" uniqueCount="74">
  <si>
    <t>Jan 18</t>
  </si>
  <si>
    <t>Jul '17 - Jan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</si>
  <si>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</si>
  <si>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</si>
  <si>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</si>
  <si>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</si>
  <si>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</si>
  <si>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</si>
  <si>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</si>
  <si>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</si>
  <si>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</si>
  <si>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</si>
  <si>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</si>
  <si>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</si>
  <si>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</si>
  <si>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</si>
  <si>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</si>
  <si>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</si>
  <si>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</si>
  <si>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</si>
  <si>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</si>
  <si>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</si>
  <si>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</si>
  <si>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</si>
  <si>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</si>
  <si>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Animal Welfare Committee</t>
  </si>
  <si>
    <t>Bone Pool</t>
  </si>
  <si>
    <t>Canopy Back Yard</t>
  </si>
  <si>
    <t>Kongs</t>
  </si>
  <si>
    <t>Total Animal Welfare Committee</t>
  </si>
  <si>
    <t>Events</t>
  </si>
  <si>
    <t>Community Plan Workshop</t>
  </si>
  <si>
    <t>Earth Day</t>
  </si>
  <si>
    <t>Award Ceremony Refreshments</t>
  </si>
  <si>
    <t>Award Certificates</t>
  </si>
  <si>
    <t>Banners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</si>
  <si>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</si>
  <si>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</si>
  <si>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</si>
  <si>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</si>
  <si>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</si>
  <si>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</si>
  <si>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</si>
  <si>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</si>
  <si>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</si>
  <si>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</si>
  <si>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</si>
  <si>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</si>
  <si>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</si>
  <si>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</si>
  <si>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</si>
  <si>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</si>
  <si>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</si>
  <si>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</si>
  <si>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</si>
  <si>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</si>
  <si>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</si>
  <si>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</si>
  <si>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Total 400 Neighborhood Purpose Grants</t>
  </si>
  <si>
    <t>900 Unallocated</t>
  </si>
  <si>
    <t>Total Expense</t>
  </si>
  <si>
    <t>Jan 31,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</si>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</sst>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62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"/>
    </sheetView>
  </sheetViews>
  <sheetFormatPr defaultRowHeight="14.4"/>
  <cols>
    <col min="1" max="2" width="6.109375" style="11" customWidth="1"/>
    <col min="3" max="3" width="5.88671875" style="11" customWidth="1"/>
    <col min="4" max="4" width="5.77734375" style="11" customWidth="1"/>
    <col min="5" max="5" width="5.88671875" style="11" customWidth="1"/>
    <col min="6" max="6" width="26.21875" style="11" customWidth="1"/>
    <col min="7" max="7" width="11.44140625" style="12" customWidth="1"/>
    <col min="8" max="8" width="2.33203125" style="12" customWidth="1"/>
    <col min="9" max="9" width="11.109375" style="12" bestFit="1" customWidth="1"/>
    <col min="10" max="10" width="2.33203125" style="12" customWidth="1"/>
    <col min="11" max="11" width="11.21875" style="12" bestFit="1" customWidth="1"/>
  </cols>
  <sheetData>
    <row r="1" spans="1:11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" thickBot="1">
      <c r="A4" s="1"/>
      <c r="B4" s="1"/>
      <c r="C4" s="1" t="s">
        <v>4</v>
      </c>
      <c r="D4" s="1"/>
      <c r="E4" s="1"/>
      <c r="F4" s="1"/>
      <c r="G4" s="21">
        <v>0</v>
      </c>
      <c r="H4" s="15"/>
      <c r="I4" s="21">
        <v>42000</v>
      </c>
      <c r="J4" s="22"/>
      <c r="K4" s="21">
        <v>42000</v>
      </c>
    </row>
    <row r="5" spans="1:11">
      <c r="A5" s="1"/>
      <c r="B5" s="1" t="s">
        <v>5</v>
      </c>
      <c r="C5" s="1"/>
      <c r="D5" s="1"/>
      <c r="E5" s="1"/>
      <c r="F5" s="1"/>
      <c r="G5" s="15">
        <f>ROUND(SUM(G3:G4),5)</f>
        <v>0</v>
      </c>
      <c r="H5" s="15"/>
      <c r="I5" s="15">
        <f>ROUND(SUM(I3:I4),5)</f>
        <v>42000</v>
      </c>
      <c r="J5" s="15"/>
      <c r="K5" s="15">
        <f>ROUND(SUM(K3:K4),5)</f>
        <v>42000</v>
      </c>
    </row>
    <row r="6" spans="1:11">
      <c r="A6" s="1"/>
      <c r="B6" s="1" t="s">
        <v>6</v>
      </c>
      <c r="C6" s="1"/>
      <c r="D6" s="1"/>
      <c r="E6" s="1"/>
      <c r="F6" s="1"/>
      <c r="G6" s="15"/>
      <c r="H6" s="15"/>
      <c r="I6" s="15"/>
      <c r="J6" s="15"/>
      <c r="K6" s="15"/>
    </row>
    <row r="7" spans="1:11">
      <c r="A7" s="1"/>
      <c r="B7" s="1"/>
      <c r="C7" s="1" t="s">
        <v>7</v>
      </c>
      <c r="D7" s="1"/>
      <c r="E7" s="1"/>
      <c r="F7" s="1"/>
      <c r="G7" s="15"/>
      <c r="H7" s="15"/>
      <c r="I7" s="15"/>
      <c r="J7" s="15"/>
      <c r="K7" s="15"/>
    </row>
    <row r="8" spans="1:11">
      <c r="A8" s="1"/>
      <c r="B8" s="1"/>
      <c r="C8" s="1"/>
      <c r="D8" s="1" t="s">
        <v>8</v>
      </c>
      <c r="E8" s="1"/>
      <c r="F8" s="1"/>
      <c r="G8" s="15"/>
      <c r="H8" s="15"/>
      <c r="I8" s="15"/>
      <c r="J8" s="15"/>
      <c r="K8" s="15"/>
    </row>
    <row r="9" spans="1:11">
      <c r="A9" s="1"/>
      <c r="B9" s="1"/>
      <c r="C9" s="1"/>
      <c r="D9" s="1"/>
      <c r="E9" s="1" t="s">
        <v>9</v>
      </c>
      <c r="F9" s="1"/>
      <c r="G9" s="15">
        <v>0</v>
      </c>
      <c r="H9" s="15"/>
      <c r="I9" s="15">
        <v>0</v>
      </c>
      <c r="J9" s="15"/>
      <c r="K9" s="15">
        <v>200</v>
      </c>
    </row>
    <row r="10" spans="1:11">
      <c r="A10" s="1"/>
      <c r="B10" s="1"/>
      <c r="C10" s="1"/>
      <c r="D10" s="1"/>
      <c r="E10" s="1" t="s">
        <v>10</v>
      </c>
      <c r="F10" s="1"/>
      <c r="G10" s="15">
        <v>9.31</v>
      </c>
      <c r="H10" s="15"/>
      <c r="I10" s="15">
        <v>41.14</v>
      </c>
      <c r="J10" s="15"/>
      <c r="K10" s="15">
        <v>150</v>
      </c>
    </row>
    <row r="11" spans="1:11">
      <c r="A11" s="1"/>
      <c r="B11" s="1"/>
      <c r="C11" s="1"/>
      <c r="D11" s="1"/>
      <c r="E11" s="1" t="s">
        <v>11</v>
      </c>
      <c r="F11" s="1"/>
      <c r="G11" s="15">
        <v>237.16</v>
      </c>
      <c r="H11" s="15"/>
      <c r="I11" s="15">
        <v>1030.18</v>
      </c>
      <c r="J11" s="15"/>
      <c r="K11" s="15">
        <v>2400</v>
      </c>
    </row>
    <row r="12" spans="1:11">
      <c r="A12" s="1"/>
      <c r="B12" s="1"/>
      <c r="C12" s="1"/>
      <c r="D12" s="1"/>
      <c r="E12" s="1" t="s">
        <v>12</v>
      </c>
      <c r="F12" s="1"/>
      <c r="G12" s="15">
        <v>0</v>
      </c>
      <c r="H12" s="15"/>
      <c r="I12" s="15">
        <v>0</v>
      </c>
      <c r="J12" s="15"/>
      <c r="K12" s="15">
        <v>100</v>
      </c>
    </row>
    <row r="13" spans="1:11">
      <c r="A13" s="1"/>
      <c r="B13" s="1"/>
      <c r="C13" s="1"/>
      <c r="D13" s="1"/>
      <c r="E13" s="1" t="s">
        <v>13</v>
      </c>
      <c r="F13" s="1"/>
      <c r="G13" s="15">
        <v>0</v>
      </c>
      <c r="H13" s="15"/>
      <c r="I13" s="15">
        <v>0</v>
      </c>
      <c r="J13" s="15"/>
      <c r="K13" s="15">
        <v>150</v>
      </c>
    </row>
    <row r="14" spans="1:11">
      <c r="A14" s="1"/>
      <c r="B14" s="1"/>
      <c r="C14" s="1"/>
      <c r="D14" s="1"/>
      <c r="E14" s="1" t="s">
        <v>14</v>
      </c>
      <c r="F14" s="1"/>
      <c r="G14" s="15">
        <v>0</v>
      </c>
      <c r="H14" s="15"/>
      <c r="I14" s="15">
        <v>35.659999999999997</v>
      </c>
      <c r="J14" s="15"/>
      <c r="K14" s="15">
        <v>200</v>
      </c>
    </row>
    <row r="15" spans="1:11">
      <c r="A15" s="1"/>
      <c r="B15" s="1"/>
      <c r="C15" s="1"/>
      <c r="D15" s="1"/>
      <c r="E15" s="1" t="s">
        <v>15</v>
      </c>
      <c r="F15" s="1"/>
      <c r="G15" s="15">
        <v>25</v>
      </c>
      <c r="H15" s="15"/>
      <c r="I15" s="15">
        <v>25</v>
      </c>
      <c r="J15" s="15"/>
      <c r="K15" s="15">
        <v>250</v>
      </c>
    </row>
    <row r="16" spans="1:11" ht="15" thickBot="1">
      <c r="A16" s="1"/>
      <c r="B16" s="1"/>
      <c r="C16" s="1"/>
      <c r="D16" s="1"/>
      <c r="E16" s="1" t="s">
        <v>16</v>
      </c>
      <c r="F16" s="1"/>
      <c r="G16" s="14">
        <v>0</v>
      </c>
      <c r="H16" s="15"/>
      <c r="I16" s="14">
        <v>52.26</v>
      </c>
      <c r="J16" s="15"/>
      <c r="K16" s="14">
        <v>75</v>
      </c>
    </row>
    <row r="17" spans="1:11">
      <c r="A17" s="1"/>
      <c r="B17" s="1"/>
      <c r="C17" s="1"/>
      <c r="D17" s="1" t="s">
        <v>17</v>
      </c>
      <c r="E17" s="1"/>
      <c r="F17" s="1"/>
      <c r="G17" s="15">
        <f>ROUND(SUM(G8:G16),5)</f>
        <v>271.47000000000003</v>
      </c>
      <c r="H17" s="15"/>
      <c r="I17" s="15">
        <f>ROUND(SUM(I8:I16),5)</f>
        <v>1184.24</v>
      </c>
      <c r="J17" s="15"/>
      <c r="K17" s="15">
        <f>ROUND(SUM(K8:K16),5)</f>
        <v>3525</v>
      </c>
    </row>
    <row r="18" spans="1:11" ht="15" thickBot="1">
      <c r="A18" s="1"/>
      <c r="B18" s="1"/>
      <c r="C18" s="1"/>
      <c r="D18" s="1" t="s">
        <v>18</v>
      </c>
      <c r="E18" s="1"/>
      <c r="F18" s="1"/>
      <c r="G18" s="14">
        <v>184.8</v>
      </c>
      <c r="H18" s="15"/>
      <c r="I18" s="14">
        <v>1143.45</v>
      </c>
      <c r="J18" s="15"/>
      <c r="K18" s="14">
        <v>2600</v>
      </c>
    </row>
    <row r="19" spans="1:11">
      <c r="A19" s="1"/>
      <c r="B19" s="1"/>
      <c r="C19" s="1" t="s">
        <v>19</v>
      </c>
      <c r="D19" s="1"/>
      <c r="E19" s="1"/>
      <c r="F19" s="1"/>
      <c r="G19" s="15">
        <f>ROUND(G7+SUM(G17:G18),5)</f>
        <v>456.27</v>
      </c>
      <c r="H19" s="15"/>
      <c r="I19" s="15">
        <f>ROUND(I7+SUM(I17:I18),5)</f>
        <v>2327.69</v>
      </c>
      <c r="J19" s="15"/>
      <c r="K19" s="15">
        <f>ROUND(K7+SUM(K17:K18),5)</f>
        <v>6125</v>
      </c>
    </row>
    <row r="20" spans="1:11">
      <c r="A20" s="1"/>
      <c r="B20" s="1"/>
      <c r="C20" s="1" t="s">
        <v>20</v>
      </c>
      <c r="D20" s="1"/>
      <c r="E20" s="1"/>
      <c r="F20" s="1"/>
      <c r="G20" s="15"/>
      <c r="H20" s="15"/>
      <c r="I20" s="15"/>
      <c r="J20" s="15"/>
      <c r="K20" s="15"/>
    </row>
    <row r="21" spans="1:11">
      <c r="A21" s="1"/>
      <c r="B21" s="1"/>
      <c r="C21" s="1"/>
      <c r="D21" s="1" t="s">
        <v>21</v>
      </c>
      <c r="E21" s="1"/>
      <c r="F21" s="1"/>
      <c r="G21" s="15"/>
      <c r="H21" s="15"/>
      <c r="I21" s="15"/>
      <c r="J21" s="15"/>
      <c r="K21" s="15"/>
    </row>
    <row r="22" spans="1:11">
      <c r="A22" s="1"/>
      <c r="B22" s="1"/>
      <c r="C22" s="1"/>
      <c r="D22" s="1"/>
      <c r="E22" s="1" t="s">
        <v>22</v>
      </c>
      <c r="F22" s="1"/>
      <c r="G22" s="15">
        <v>0</v>
      </c>
      <c r="H22" s="15"/>
      <c r="I22" s="15">
        <v>28.43</v>
      </c>
      <c r="J22" s="15"/>
      <c r="K22" s="15">
        <v>250</v>
      </c>
    </row>
    <row r="23" spans="1:11" ht="15" thickBot="1">
      <c r="A23" s="1"/>
      <c r="B23" s="1"/>
      <c r="C23" s="1"/>
      <c r="D23" s="1"/>
      <c r="E23" s="1" t="s">
        <v>23</v>
      </c>
      <c r="F23" s="1"/>
      <c r="G23" s="14">
        <v>0</v>
      </c>
      <c r="H23" s="15"/>
      <c r="I23" s="14">
        <v>0</v>
      </c>
      <c r="J23" s="15"/>
      <c r="K23" s="14">
        <v>100</v>
      </c>
    </row>
    <row r="24" spans="1:11">
      <c r="A24" s="1"/>
      <c r="B24" s="1"/>
      <c r="C24" s="1"/>
      <c r="D24" s="1" t="s">
        <v>24</v>
      </c>
      <c r="E24" s="1"/>
      <c r="F24" s="1"/>
      <c r="G24" s="15">
        <f>ROUND(SUM(G21:G23),5)</f>
        <v>0</v>
      </c>
      <c r="H24" s="15"/>
      <c r="I24" s="15">
        <f>ROUND(SUM(I21:I23),5)</f>
        <v>28.43</v>
      </c>
      <c r="J24" s="15"/>
      <c r="K24" s="15">
        <f>ROUND(SUM(K21:K23),5)</f>
        <v>350</v>
      </c>
    </row>
    <row r="25" spans="1:11">
      <c r="A25" s="1"/>
      <c r="B25" s="1"/>
      <c r="C25" s="1"/>
      <c r="D25" s="1" t="s">
        <v>25</v>
      </c>
      <c r="E25" s="1"/>
      <c r="F25" s="1"/>
      <c r="G25" s="15"/>
      <c r="H25" s="15"/>
      <c r="I25" s="15"/>
      <c r="J25" s="15"/>
      <c r="K25" s="15"/>
    </row>
    <row r="26" spans="1:11">
      <c r="A26" s="1"/>
      <c r="B26" s="1"/>
      <c r="C26" s="1"/>
      <c r="D26" s="1"/>
      <c r="E26" s="1" t="s">
        <v>26</v>
      </c>
      <c r="F26" s="1"/>
      <c r="G26" s="15">
        <v>0</v>
      </c>
      <c r="H26" s="15"/>
      <c r="I26" s="15">
        <v>0</v>
      </c>
      <c r="J26" s="15"/>
      <c r="K26" s="15">
        <v>0</v>
      </c>
    </row>
    <row r="27" spans="1:11">
      <c r="A27" s="1"/>
      <c r="B27" s="1"/>
      <c r="C27" s="1"/>
      <c r="D27" s="1"/>
      <c r="E27" s="1" t="s">
        <v>27</v>
      </c>
      <c r="F27" s="1"/>
      <c r="G27" s="15">
        <v>0</v>
      </c>
      <c r="H27" s="15"/>
      <c r="I27" s="15">
        <v>0</v>
      </c>
      <c r="J27" s="15"/>
      <c r="K27" s="15">
        <v>325</v>
      </c>
    </row>
    <row r="28" spans="1:11" ht="15" thickBot="1">
      <c r="A28" s="1"/>
      <c r="B28" s="1"/>
      <c r="C28" s="1"/>
      <c r="D28" s="1"/>
      <c r="E28" s="1" t="s">
        <v>28</v>
      </c>
      <c r="F28" s="1"/>
      <c r="G28" s="14">
        <v>0</v>
      </c>
      <c r="H28" s="15"/>
      <c r="I28" s="14">
        <v>0</v>
      </c>
      <c r="J28" s="15"/>
      <c r="K28" s="14">
        <v>325</v>
      </c>
    </row>
    <row r="29" spans="1:11">
      <c r="A29" s="1"/>
      <c r="B29" s="1"/>
      <c r="C29" s="1"/>
      <c r="D29" s="1" t="s">
        <v>29</v>
      </c>
      <c r="E29" s="1"/>
      <c r="F29" s="1"/>
      <c r="G29" s="15">
        <f>ROUND(SUM(G25:G28),5)</f>
        <v>0</v>
      </c>
      <c r="H29" s="15"/>
      <c r="I29" s="15">
        <f>ROUND(SUM(I25:I28),5)</f>
        <v>0</v>
      </c>
      <c r="J29" s="15"/>
      <c r="K29" s="15">
        <f>ROUND(SUM(K25:K28),5)</f>
        <v>650</v>
      </c>
    </row>
    <row r="30" spans="1:11">
      <c r="A30" s="1"/>
      <c r="B30" s="1"/>
      <c r="C30" s="1"/>
      <c r="D30" s="1" t="s">
        <v>30</v>
      </c>
      <c r="E30" s="1"/>
      <c r="F30" s="1"/>
      <c r="G30" s="15"/>
      <c r="H30" s="15"/>
      <c r="I30" s="15"/>
      <c r="J30" s="15"/>
      <c r="K30" s="15"/>
    </row>
    <row r="31" spans="1:11">
      <c r="A31" s="1"/>
      <c r="B31" s="1"/>
      <c r="C31" s="1"/>
      <c r="D31" s="1"/>
      <c r="E31" s="1" t="s">
        <v>31</v>
      </c>
      <c r="F31" s="1"/>
      <c r="G31" s="15">
        <v>0</v>
      </c>
      <c r="H31" s="15"/>
      <c r="I31" s="15">
        <v>113.01</v>
      </c>
      <c r="J31" s="15"/>
      <c r="K31" s="15">
        <v>150</v>
      </c>
    </row>
    <row r="32" spans="1:11">
      <c r="A32" s="1"/>
      <c r="B32" s="1"/>
      <c r="C32" s="1"/>
      <c r="D32" s="1"/>
      <c r="E32" s="1" t="s">
        <v>32</v>
      </c>
      <c r="F32" s="1"/>
      <c r="G32" s="15"/>
      <c r="H32" s="15"/>
      <c r="I32" s="15"/>
      <c r="J32" s="15"/>
      <c r="K32" s="15"/>
    </row>
    <row r="33" spans="1:11">
      <c r="A33" s="1"/>
      <c r="B33" s="1"/>
      <c r="C33" s="1"/>
      <c r="D33" s="1"/>
      <c r="E33" s="1"/>
      <c r="F33" s="1" t="s">
        <v>33</v>
      </c>
      <c r="G33" s="15">
        <v>0</v>
      </c>
      <c r="H33" s="15"/>
      <c r="I33" s="15">
        <v>0</v>
      </c>
      <c r="J33" s="15"/>
      <c r="K33" s="15">
        <v>200</v>
      </c>
    </row>
    <row r="34" spans="1:11">
      <c r="A34" s="1"/>
      <c r="B34" s="1"/>
      <c r="C34" s="1"/>
      <c r="D34" s="1"/>
      <c r="E34" s="1"/>
      <c r="F34" s="1" t="s">
        <v>34</v>
      </c>
      <c r="G34" s="15">
        <v>110.15</v>
      </c>
      <c r="H34" s="15"/>
      <c r="I34" s="15">
        <v>110.15</v>
      </c>
      <c r="J34" s="15"/>
      <c r="K34" s="15">
        <v>100</v>
      </c>
    </row>
    <row r="35" spans="1:11">
      <c r="A35" s="1"/>
      <c r="B35" s="1"/>
      <c r="C35" s="1"/>
      <c r="D35" s="1"/>
      <c r="E35" s="1"/>
      <c r="F35" s="1" t="s">
        <v>35</v>
      </c>
      <c r="G35" s="15">
        <v>0</v>
      </c>
      <c r="H35" s="15"/>
      <c r="I35" s="15">
        <v>0</v>
      </c>
      <c r="J35" s="15"/>
      <c r="K35" s="15">
        <v>500</v>
      </c>
    </row>
    <row r="36" spans="1:11">
      <c r="A36" s="1"/>
      <c r="B36" s="1"/>
      <c r="C36" s="1"/>
      <c r="D36" s="1"/>
      <c r="E36" s="1"/>
      <c r="F36" s="1" t="s">
        <v>36</v>
      </c>
      <c r="G36" s="15">
        <v>0</v>
      </c>
      <c r="H36" s="15"/>
      <c r="I36" s="15">
        <v>0</v>
      </c>
      <c r="J36" s="15"/>
      <c r="K36" s="15">
        <v>300</v>
      </c>
    </row>
    <row r="37" spans="1:11">
      <c r="A37" s="1"/>
      <c r="B37" s="1"/>
      <c r="C37" s="1"/>
      <c r="D37" s="1"/>
      <c r="E37" s="1"/>
      <c r="F37" s="1" t="s">
        <v>37</v>
      </c>
      <c r="G37" s="15">
        <v>0</v>
      </c>
      <c r="H37" s="15"/>
      <c r="I37" s="15">
        <v>0</v>
      </c>
      <c r="J37" s="15"/>
      <c r="K37" s="15">
        <v>400</v>
      </c>
    </row>
    <row r="38" spans="1:11">
      <c r="A38" s="1"/>
      <c r="B38" s="1"/>
      <c r="C38" s="1"/>
      <c r="D38" s="1"/>
      <c r="E38" s="1"/>
      <c r="F38" s="1" t="s">
        <v>38</v>
      </c>
      <c r="G38" s="15">
        <v>0</v>
      </c>
      <c r="H38" s="15"/>
      <c r="I38" s="15">
        <v>0</v>
      </c>
      <c r="J38" s="15"/>
      <c r="K38" s="15">
        <v>60</v>
      </c>
    </row>
    <row r="39" spans="1:11">
      <c r="A39" s="1"/>
      <c r="B39" s="1"/>
      <c r="C39" s="1"/>
      <c r="D39" s="1"/>
      <c r="E39" s="1"/>
      <c r="F39" s="1" t="s">
        <v>39</v>
      </c>
      <c r="G39" s="15">
        <v>0</v>
      </c>
      <c r="H39" s="15"/>
      <c r="I39" s="15">
        <v>0</v>
      </c>
      <c r="J39" s="15"/>
      <c r="K39" s="15">
        <v>500</v>
      </c>
    </row>
    <row r="40" spans="1:11">
      <c r="A40" s="1"/>
      <c r="B40" s="1"/>
      <c r="C40" s="1"/>
      <c r="D40" s="1"/>
      <c r="E40" s="1"/>
      <c r="F40" s="1" t="s">
        <v>40</v>
      </c>
      <c r="G40" s="15">
        <v>0</v>
      </c>
      <c r="H40" s="15"/>
      <c r="I40" s="15">
        <v>0</v>
      </c>
      <c r="J40" s="15"/>
      <c r="K40" s="15">
        <v>70</v>
      </c>
    </row>
    <row r="41" spans="1:11">
      <c r="A41" s="1"/>
      <c r="B41" s="1"/>
      <c r="C41" s="1"/>
      <c r="D41" s="1"/>
      <c r="E41" s="1"/>
      <c r="F41" s="1" t="s">
        <v>41</v>
      </c>
      <c r="G41" s="15">
        <v>51</v>
      </c>
      <c r="H41" s="15"/>
      <c r="I41" s="15">
        <v>51</v>
      </c>
      <c r="J41" s="15"/>
      <c r="K41" s="15">
        <v>100</v>
      </c>
    </row>
    <row r="42" spans="1:11">
      <c r="A42" s="1"/>
      <c r="B42" s="1"/>
      <c r="C42" s="1"/>
      <c r="D42" s="1"/>
      <c r="E42" s="1"/>
      <c r="F42" s="1" t="s">
        <v>42</v>
      </c>
      <c r="G42" s="15">
        <v>428.66</v>
      </c>
      <c r="H42" s="15"/>
      <c r="I42" s="15">
        <v>428.66</v>
      </c>
      <c r="J42" s="15"/>
      <c r="K42" s="15">
        <v>610</v>
      </c>
    </row>
    <row r="43" spans="1:11" ht="15" thickBot="1">
      <c r="A43" s="1"/>
      <c r="B43" s="1"/>
      <c r="C43" s="1"/>
      <c r="D43" s="1"/>
      <c r="E43" s="1"/>
      <c r="F43" s="1" t="s">
        <v>43</v>
      </c>
      <c r="G43" s="14">
        <v>0</v>
      </c>
      <c r="H43" s="15"/>
      <c r="I43" s="14">
        <v>0</v>
      </c>
      <c r="J43" s="15"/>
      <c r="K43" s="14">
        <v>200</v>
      </c>
    </row>
    <row r="44" spans="1:11">
      <c r="A44" s="1"/>
      <c r="B44" s="1"/>
      <c r="C44" s="1"/>
      <c r="D44" s="1"/>
      <c r="E44" s="1" t="s">
        <v>44</v>
      </c>
      <c r="F44" s="1"/>
      <c r="G44" s="15">
        <f>ROUND(SUM(G32:G43),5)</f>
        <v>589.80999999999995</v>
      </c>
      <c r="H44" s="15"/>
      <c r="I44" s="15">
        <f>ROUND(SUM(I32:I43),5)</f>
        <v>589.80999999999995</v>
      </c>
      <c r="J44" s="15"/>
      <c r="K44" s="15">
        <f>ROUND(SUM(K32:K43),5)</f>
        <v>3040</v>
      </c>
    </row>
    <row r="45" spans="1:11">
      <c r="A45" s="1"/>
      <c r="B45" s="1"/>
      <c r="C45" s="1"/>
      <c r="D45" s="1"/>
      <c r="E45" s="1" t="s">
        <v>45</v>
      </c>
      <c r="F45" s="1"/>
      <c r="G45" s="15">
        <v>0</v>
      </c>
      <c r="H45" s="15"/>
      <c r="I45" s="15">
        <v>250</v>
      </c>
      <c r="J45" s="15"/>
      <c r="K45" s="15">
        <v>250</v>
      </c>
    </row>
    <row r="46" spans="1:11" ht="15" thickBot="1">
      <c r="A46" s="1"/>
      <c r="B46" s="1"/>
      <c r="C46" s="1"/>
      <c r="D46" s="1"/>
      <c r="E46" s="1" t="s">
        <v>46</v>
      </c>
      <c r="F46" s="1"/>
      <c r="G46" s="14">
        <v>0</v>
      </c>
      <c r="H46" s="15"/>
      <c r="I46" s="14">
        <v>0</v>
      </c>
      <c r="J46" s="15"/>
      <c r="K46" s="14">
        <v>250</v>
      </c>
    </row>
    <row r="47" spans="1:11">
      <c r="A47" s="1"/>
      <c r="B47" s="1"/>
      <c r="C47" s="1"/>
      <c r="D47" s="1" t="s">
        <v>47</v>
      </c>
      <c r="E47" s="1"/>
      <c r="F47" s="1"/>
      <c r="G47" s="15">
        <f>ROUND(SUM(G30:G31)+SUM(G44:G46),5)</f>
        <v>589.80999999999995</v>
      </c>
      <c r="H47" s="15"/>
      <c r="I47" s="15">
        <f>ROUND(SUM(I30:I31)+SUM(I44:I46),5)</f>
        <v>952.82</v>
      </c>
      <c r="J47" s="15"/>
      <c r="K47" s="15">
        <f>ROUND(SUM(K30:K31)+SUM(K44:K46),5)</f>
        <v>3690</v>
      </c>
    </row>
    <row r="48" spans="1:11">
      <c r="A48" s="1"/>
      <c r="B48" s="1"/>
      <c r="C48" s="1"/>
      <c r="D48" s="1" t="s">
        <v>48</v>
      </c>
      <c r="E48" s="1"/>
      <c r="F48" s="1"/>
      <c r="G48" s="15"/>
      <c r="H48" s="15"/>
      <c r="I48" s="15"/>
      <c r="J48" s="15"/>
      <c r="K48" s="15"/>
    </row>
    <row r="49" spans="1:11">
      <c r="A49" s="1"/>
      <c r="B49" s="1"/>
      <c r="C49" s="1"/>
      <c r="D49" s="1"/>
      <c r="E49" s="1" t="s">
        <v>49</v>
      </c>
      <c r="F49" s="1"/>
      <c r="G49" s="15">
        <v>40</v>
      </c>
      <c r="H49" s="15"/>
      <c r="I49" s="15">
        <v>280</v>
      </c>
      <c r="J49" s="15"/>
      <c r="K49" s="15">
        <v>480</v>
      </c>
    </row>
    <row r="50" spans="1:11" ht="15" thickBot="1">
      <c r="A50" s="1"/>
      <c r="B50" s="1"/>
      <c r="C50" s="1"/>
      <c r="D50" s="1"/>
      <c r="E50" s="1" t="s">
        <v>50</v>
      </c>
      <c r="F50" s="1"/>
      <c r="G50" s="16">
        <v>150</v>
      </c>
      <c r="H50" s="15"/>
      <c r="I50" s="16">
        <v>1075</v>
      </c>
      <c r="J50" s="15"/>
      <c r="K50" s="16">
        <v>1825</v>
      </c>
    </row>
    <row r="51" spans="1:11" ht="15" thickBot="1">
      <c r="A51" s="1"/>
      <c r="B51" s="1"/>
      <c r="C51" s="1"/>
      <c r="D51" s="1" t="s">
        <v>51</v>
      </c>
      <c r="E51" s="1"/>
      <c r="F51" s="1"/>
      <c r="G51" s="17">
        <f>ROUND(SUM(G48:G50),5)</f>
        <v>190</v>
      </c>
      <c r="H51" s="15"/>
      <c r="I51" s="17">
        <f>ROUND(SUM(I48:I50),5)</f>
        <v>1355</v>
      </c>
      <c r="J51" s="15"/>
      <c r="K51" s="17">
        <f>ROUND(SUM(K48:K50),5)</f>
        <v>2305</v>
      </c>
    </row>
    <row r="52" spans="1:11">
      <c r="A52" s="1"/>
      <c r="B52" s="1"/>
      <c r="C52" s="1" t="s">
        <v>52</v>
      </c>
      <c r="D52" s="1"/>
      <c r="E52" s="1"/>
      <c r="F52" s="1"/>
      <c r="G52" s="15">
        <f>ROUND(G20+G24+G29+G47+G51,5)</f>
        <v>779.81</v>
      </c>
      <c r="H52" s="15"/>
      <c r="I52" s="15">
        <f>ROUND(I20+I24+I29+I47+I51,5)</f>
        <v>2336.25</v>
      </c>
      <c r="J52" s="15"/>
      <c r="K52" s="15">
        <f>ROUND(K20+K24+K29+K47+K51,5)</f>
        <v>6995</v>
      </c>
    </row>
    <row r="53" spans="1:11">
      <c r="A53" s="1"/>
      <c r="B53" s="1"/>
      <c r="C53" s="1" t="s">
        <v>53</v>
      </c>
      <c r="D53" s="1"/>
      <c r="E53" s="1"/>
      <c r="F53" s="1"/>
      <c r="G53" s="15"/>
      <c r="H53" s="15"/>
      <c r="I53" s="15"/>
      <c r="J53" s="15"/>
      <c r="K53" s="15"/>
    </row>
    <row r="54" spans="1:11" ht="15" thickBot="1">
      <c r="A54" s="1"/>
      <c r="B54" s="1"/>
      <c r="C54" s="1"/>
      <c r="D54" s="1" t="s">
        <v>54</v>
      </c>
      <c r="E54" s="1"/>
      <c r="F54" s="1"/>
      <c r="G54" s="14">
        <v>0</v>
      </c>
      <c r="H54" s="15"/>
      <c r="I54" s="14">
        <v>0</v>
      </c>
      <c r="J54" s="15"/>
      <c r="K54" s="14">
        <v>8928.57</v>
      </c>
    </row>
    <row r="55" spans="1:11">
      <c r="A55" s="1"/>
      <c r="B55" s="1"/>
      <c r="C55" s="1" t="s">
        <v>55</v>
      </c>
      <c r="D55" s="1"/>
      <c r="E55" s="1"/>
      <c r="F55" s="1"/>
      <c r="G55" s="15">
        <f>ROUND(SUM(G53:G54),5)</f>
        <v>0</v>
      </c>
      <c r="H55" s="15"/>
      <c r="I55" s="15">
        <f>ROUND(SUM(I53:I54),5)</f>
        <v>0</v>
      </c>
      <c r="J55" s="15"/>
      <c r="K55" s="15">
        <f>ROUND(SUM(K53:K54),5)</f>
        <v>8928.57</v>
      </c>
    </row>
    <row r="56" spans="1:11">
      <c r="A56" s="1"/>
      <c r="B56" s="1"/>
      <c r="C56" s="1" t="s">
        <v>56</v>
      </c>
      <c r="D56" s="1"/>
      <c r="E56" s="1"/>
      <c r="F56" s="1"/>
      <c r="G56" s="15"/>
      <c r="H56" s="15"/>
      <c r="I56" s="15"/>
      <c r="J56" s="15"/>
      <c r="K56" s="15"/>
    </row>
    <row r="57" spans="1:11" ht="15" thickBot="1">
      <c r="A57" s="1"/>
      <c r="B57" s="1"/>
      <c r="C57" s="1"/>
      <c r="D57" s="1" t="s">
        <v>57</v>
      </c>
      <c r="E57" s="1"/>
      <c r="F57" s="1"/>
      <c r="G57" s="14">
        <v>0</v>
      </c>
      <c r="H57" s="15"/>
      <c r="I57" s="14">
        <v>550</v>
      </c>
      <c r="J57" s="15"/>
      <c r="K57" s="14">
        <v>550</v>
      </c>
    </row>
    <row r="58" spans="1:11">
      <c r="A58" s="1"/>
      <c r="B58" s="1"/>
      <c r="C58" s="1" t="s">
        <v>58</v>
      </c>
      <c r="D58" s="1"/>
      <c r="E58" s="1"/>
      <c r="F58" s="1"/>
      <c r="G58" s="15">
        <f>ROUND(SUM(G56:G57),5)</f>
        <v>0</v>
      </c>
      <c r="H58" s="15"/>
      <c r="I58" s="15">
        <f>ROUND(SUM(I56:I57),5)</f>
        <v>550</v>
      </c>
      <c r="J58" s="15"/>
      <c r="K58" s="15">
        <f>ROUND(SUM(K56:K57),5)</f>
        <v>550</v>
      </c>
    </row>
    <row r="59" spans="1:11" ht="15" thickBot="1">
      <c r="A59" s="1"/>
      <c r="B59" s="1"/>
      <c r="C59" s="1" t="s">
        <v>59</v>
      </c>
      <c r="D59" s="1"/>
      <c r="E59" s="1"/>
      <c r="F59" s="1"/>
      <c r="G59" s="16">
        <v>0</v>
      </c>
      <c r="H59" s="15"/>
      <c r="I59" s="16">
        <v>0</v>
      </c>
      <c r="J59" s="15"/>
      <c r="K59" s="16">
        <v>19401.43</v>
      </c>
    </row>
    <row r="60" spans="1:11" ht="15" thickBot="1">
      <c r="A60" s="1"/>
      <c r="B60" s="1" t="s">
        <v>60</v>
      </c>
      <c r="C60" s="1"/>
      <c r="D60" s="1"/>
      <c r="E60" s="1"/>
      <c r="F60" s="1"/>
      <c r="G60" s="18">
        <f>ROUND(G6+G19+G52+G55+SUM(G58:G59),5)</f>
        <v>1236.08</v>
      </c>
      <c r="H60" s="15"/>
      <c r="I60" s="18">
        <f>ROUND(I6+I19+I52+I55+SUM(I58:I59),5)</f>
        <v>5213.9399999999996</v>
      </c>
      <c r="J60" s="15"/>
      <c r="K60" s="18">
        <f>ROUND(K6+K19+K52+K55+SUM(K58:K59),5)</f>
        <v>42000</v>
      </c>
    </row>
    <row r="61" spans="1:11" s="6" customFormat="1" ht="10.8" thickBot="1">
      <c r="A61" s="1" t="s">
        <v>73</v>
      </c>
      <c r="B61" s="1"/>
      <c r="C61" s="1"/>
      <c r="D61" s="1"/>
      <c r="E61" s="1"/>
      <c r="F61" s="1"/>
      <c r="G61" s="19">
        <f>ROUND(G5-G60,5)</f>
        <v>-1236.08</v>
      </c>
      <c r="H61" s="20"/>
      <c r="I61" s="19">
        <f>ROUND(I5-I60,5)</f>
        <v>36786.06</v>
      </c>
      <c r="J61" s="20"/>
      <c r="K61" s="19">
        <f>ROUND(K5-K60,5)</f>
        <v>0</v>
      </c>
    </row>
    <row r="62" spans="1:11" ht="15" thickTop="1"/>
  </sheetData>
  <pageMargins left="0.7" right="0.7" top="0.75" bottom="0.75" header="0.1" footer="0.3"/>
  <pageSetup scale="81" fitToHeight="2" orientation="landscape" horizontalDpi="0" verticalDpi="0" r:id="rId1"/>
  <headerFooter>
    <oddHeader>&amp;L&amp;"Arial,Bold"&amp;8 3:57 PM
&amp;"Arial,Bold"&amp;8 02/18/18
&amp;"Arial,Bold"&amp;8 Cash Basis&amp;C&amp;"Arial,Bold"&amp;12 Tarzana Neighborhood Council
&amp;"Arial,Bold"&amp;14 Profit &amp;&amp; Loss Budget Performance
&amp;"Arial,Bold"&amp;10 January 2018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7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E16" sqref="E16"/>
    </sheetView>
  </sheetViews>
  <sheetFormatPr defaultRowHeight="14.4"/>
  <cols>
    <col min="1" max="1" width="6" style="11" customWidth="1"/>
    <col min="2" max="2" width="6.33203125" style="11" customWidth="1"/>
    <col min="3" max="3" width="6.88671875" style="11" customWidth="1"/>
    <col min="4" max="4" width="28.21875" style="11" customWidth="1"/>
    <col min="5" max="5" width="13.6640625" style="12" customWidth="1"/>
  </cols>
  <sheetData>
    <row r="4" spans="1:5" s="10" customFormat="1" ht="15" thickBot="1">
      <c r="A4" s="7"/>
      <c r="B4" s="7"/>
      <c r="C4" s="7"/>
      <c r="D4" s="7"/>
      <c r="E4" s="13" t="s">
        <v>61</v>
      </c>
    </row>
    <row r="5" spans="1:5" ht="15" thickTop="1">
      <c r="A5" s="1" t="s">
        <v>62</v>
      </c>
      <c r="B5" s="1"/>
      <c r="C5" s="1"/>
      <c r="D5" s="1"/>
      <c r="E5" s="4"/>
    </row>
    <row r="6" spans="1:5">
      <c r="A6" s="1"/>
      <c r="B6" s="1" t="s">
        <v>63</v>
      </c>
      <c r="C6" s="1"/>
      <c r="D6" s="1"/>
      <c r="E6" s="4"/>
    </row>
    <row r="7" spans="1:5">
      <c r="A7" s="1"/>
      <c r="B7" s="1"/>
      <c r="C7" s="1" t="s">
        <v>64</v>
      </c>
      <c r="D7" s="1"/>
      <c r="E7" s="4"/>
    </row>
    <row r="8" spans="1:5" ht="15" thickBot="1">
      <c r="A8" s="1"/>
      <c r="B8" s="1"/>
      <c r="C8" s="1"/>
      <c r="D8" s="1" t="s">
        <v>65</v>
      </c>
      <c r="E8" s="23">
        <v>36786.06</v>
      </c>
    </row>
    <row r="9" spans="1:5" ht="15" thickBot="1">
      <c r="A9" s="1"/>
      <c r="B9" s="1"/>
      <c r="C9" s="1" t="s">
        <v>66</v>
      </c>
      <c r="D9" s="1"/>
      <c r="E9" s="18">
        <f>ROUND(SUM(E7:E8),5)</f>
        <v>36786.06</v>
      </c>
    </row>
    <row r="10" spans="1:5" ht="15" thickBot="1">
      <c r="A10" s="1"/>
      <c r="B10" s="1" t="s">
        <v>67</v>
      </c>
      <c r="C10" s="1"/>
      <c r="D10" s="1"/>
      <c r="E10" s="18">
        <f>ROUND(E6+E9,5)</f>
        <v>36786.06</v>
      </c>
    </row>
    <row r="11" spans="1:5" s="6" customFormat="1" ht="10.8" thickBot="1">
      <c r="A11" s="1" t="s">
        <v>68</v>
      </c>
      <c r="B11" s="1"/>
      <c r="C11" s="1"/>
      <c r="D11" s="1"/>
      <c r="E11" s="19">
        <f>ROUND(E5+E10,5)</f>
        <v>36786.06</v>
      </c>
    </row>
    <row r="12" spans="1:5" ht="15" thickTop="1">
      <c r="A12" s="1" t="s">
        <v>69</v>
      </c>
      <c r="B12" s="1"/>
      <c r="C12" s="1"/>
      <c r="D12" s="1"/>
      <c r="E12" s="22"/>
    </row>
    <row r="13" spans="1:5">
      <c r="A13" s="1"/>
      <c r="B13" s="1" t="s">
        <v>70</v>
      </c>
      <c r="C13" s="1"/>
      <c r="D13" s="1"/>
      <c r="E13" s="22"/>
    </row>
    <row r="14" spans="1:5" ht="15" thickBot="1">
      <c r="A14" s="1"/>
      <c r="B14" s="1"/>
      <c r="C14" s="1" t="s">
        <v>73</v>
      </c>
      <c r="D14" s="1"/>
      <c r="E14" s="23">
        <v>36786.06</v>
      </c>
    </row>
    <row r="15" spans="1:5" ht="15" thickBot="1">
      <c r="A15" s="1"/>
      <c r="B15" s="1" t="s">
        <v>71</v>
      </c>
      <c r="C15" s="1"/>
      <c r="D15" s="1"/>
      <c r="E15" s="18">
        <f>ROUND(SUM(E13:E14),5)</f>
        <v>36786.06</v>
      </c>
    </row>
    <row r="16" spans="1:5" s="6" customFormat="1" ht="10.8" thickBot="1">
      <c r="A16" s="1" t="s">
        <v>72</v>
      </c>
      <c r="B16" s="1"/>
      <c r="C16" s="1"/>
      <c r="D16" s="1"/>
      <c r="E16" s="19">
        <f>ROUND(E12+E15,5)</f>
        <v>36786.06</v>
      </c>
    </row>
    <row r="17" ht="15" thickTop="1"/>
  </sheetData>
  <pageMargins left="0.7" right="0.7" top="0.75" bottom="0.75" header="0.1" footer="0.3"/>
  <pageSetup orientation="portrait" horizontalDpi="0" verticalDpi="0" r:id="rId1"/>
  <headerFooter>
    <oddHeader>&amp;L&amp;"Arial,Bold"&amp;8 4:00 PM
&amp;"Arial,Bold"&amp;8 02/18/18
&amp;"Arial,Bold"&amp;8 Cash Basis&amp;C&amp;"Arial,Bold"&amp;12 Tarzana Neighborhood Council
&amp;"Arial,Bold"&amp;14 Balance Sheet
&amp;"Arial,Bold"&amp;10 As of January 31, 2018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2018-02-19T00:08:04Z</cp:lastPrinted>
  <dcterms:created xsi:type="dcterms:W3CDTF">2018-02-18T23:57:17Z</dcterms:created>
  <dcterms:modified xsi:type="dcterms:W3CDTF">2018-02-19T00:08:07Z</dcterms:modified>
</cp:coreProperties>
</file>