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'Sheet1'!#REF!</definedName>
    <definedName name="QB_COLUMN_62220" localSheetId="0" hidden="1">'Sheet1'!$G$2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'Sheet1'!#REF!</definedName>
    <definedName name="QB_DATA_0" localSheetId="0" hidden="1">'Sheet1'!$4:$4,'Sheet1'!#REF!,'Sheet1'!#REF!,'Sheet1'!#REF!,'Sheet1'!#REF!,'Sheet1'!#REF!,'Sheet1'!#REF!,'Sheet1'!#REF!,'Sheet1'!#REF!,'Sheet1'!#REF!,'Sheet1'!#REF!,'Sheet1'!#REF!,'Sheet1'!#REF!,'Sheet1'!$11:$11,'Sheet1'!$12:$12,'Sheet1'!$13:$13</definedName>
    <definedName name="QB_DATA_1" localSheetId="0" hidden="1">'Sheet1'!$14:$14,'Sheet1'!$15:$15,'Sheet1'!$16:$16,'Sheet1'!$17:$17,'Sheet1'!$18:$18,'Sheet1'!#REF!,'Sheet1'!#REF!,'Sheet1'!$20:$20,'Sheet1'!#REF!,'Sheet1'!$24:$24,'Sheet1'!$25:$25,'Sheet1'!#REF!,'Sheet1'!$26:$26,'Sheet1'!$27:$27,'Sheet1'!$28:$28,'Sheet1'!#REF!</definedName>
    <definedName name="QB_DATA_2" localSheetId="0" hidden="1">'Sheet1'!$29:$29,'Sheet1'!#REF!,'Sheet1'!#REF!,'Sheet1'!$30:$30,'Sheet1'!$31:$31,'Sheet1'!#REF!,'Sheet1'!$32:$32,'Sheet1'!$33:$33,'Sheet1'!#REF!,'Sheet1'!$35:$35,'Sheet1'!#REF!,'Sheet1'!$38:$38,'Sheet1'!$39:$39,'Sheet1'!$40:$40,'Sheet1'!$41:$41,'Sheet1'!$42:$42</definedName>
    <definedName name="QB_DATA_3" localSheetId="0" hidden="1">'Sheet1'!#REF!,'Sheet1'!$43:$43,'Sheet1'!$44:$44,'Sheet1'!$45:$45,'Sheet1'!$46:$46,'Sheet1'!$47:$47,'Sheet1'!$48:$48,'Sheet1'!$49:$49,'Sheet1'!#REF!,'Sheet1'!$51:$51,'Sheet1'!$52:$52,'Sheet1'!#REF!,'Sheet1'!#REF!,'Sheet1'!$53:$53,'Sheet1'!$54:$54,'Sheet1'!#REF!</definedName>
    <definedName name="QB_DATA_4" localSheetId="0" hidden="1">'Sheet1'!$55:$55,'Sheet1'!$56:$56,'Sheet1'!$57:$57,'Sheet1'!$58:$58,'Sheet1'!#REF!,'Sheet1'!$60:$60,'Sheet1'!$62:$62,'Sheet1'!$63:$63,'Sheet1'!#REF!,'Sheet1'!#REF!,'Sheet1'!#REF!,'Sheet1'!$68:$68,'Sheet1'!$69:$69,'Sheet1'!$72:$72,'Sheet1'!#REF!,'Sheet1'!#REF!</definedName>
    <definedName name="QB_DATA_5" localSheetId="0" hidden="1">'Sheet1'!#REF!,'Sheet1'!#REF!,'Sheet1'!$75:$75,'Sheet1'!$76:$76,'Sheet1'!#REF!,'Sheet1'!#REF!,'Sheet1'!#REF!,'Sheet1'!#REF!,'Sheet1'!#REF!,'Sheet1'!#REF!,'Sheet1'!#REF!,'Sheet1'!#REF!,'Sheet1'!#REF!,'Sheet1'!#REF!,'Sheet1'!#REF!,'Sheet1'!#REF!</definedName>
    <definedName name="QB_DATA_6" localSheetId="0" hidden="1">'Sheet1'!#REF!,'Sheet1'!#REF!,'Sheet1'!$79:$79,'Sheet1'!$81:$81,'Sheet1'!#REF!</definedName>
    <definedName name="QB_FORMULA_0" localSheetId="0" hidden="1">'Sheet1'!#REF!,'Sheet1'!#REF!,'Sheet1'!$G$5,'Sheet1'!#REF!,'Sheet1'!#REF!,'Sheet1'!#REF!,'Sheet1'!#REF!,'Sheet1'!#REF!,'Sheet1'!#REF!,'Sheet1'!#REF!,'Sheet1'!#REF!,'Sheet1'!#REF!,'Sheet1'!#REF!,'Sheet1'!#REF!,'Sheet1'!#REF!,'Sheet1'!#REF!</definedName>
    <definedName name="QB_FORMULA_1" localSheetId="0" hidden="1">'Sheet1'!#REF!,'Sheet1'!$G$19,'Sheet1'!#REF!,'Sheet1'!#REF!,'Sheet1'!#REF!,'Sheet1'!#REF!,'Sheet1'!$G$21,'Sheet1'!#REF!,'Sheet1'!#REF!,'Sheet1'!#REF!,'Sheet1'!#REF!,'Sheet1'!$G$34,'Sheet1'!#REF!,'Sheet1'!#REF!,'Sheet1'!#REF!,'Sheet1'!#REF!</definedName>
    <definedName name="QB_FORMULA_2" localSheetId="0" hidden="1">'Sheet1'!$G$50,'Sheet1'!#REF!,'Sheet1'!#REF!,'Sheet1'!#REF!,'Sheet1'!#REF!,'Sheet1'!$G$59,'Sheet1'!#REF!,'Sheet1'!#REF!,'Sheet1'!#REF!,'Sheet1'!#REF!,'Sheet1'!$G$64,'Sheet1'!#REF!,'Sheet1'!#REF!,'Sheet1'!#REF!,'Sheet1'!#REF!,'Sheet1'!$G$65</definedName>
    <definedName name="QB_FORMULA_3" localSheetId="0" hidden="1">'Sheet1'!#REF!,'Sheet1'!#REF!,'Sheet1'!#REF!,'Sheet1'!#REF!,'Sheet1'!$G$70,'Sheet1'!#REF!,'Sheet1'!#REF!,'Sheet1'!#REF!,'Sheet1'!#REF!,'Sheet1'!$G$73,'Sheet1'!#REF!,'Sheet1'!#REF!,'Sheet1'!#REF!,'Sheet1'!#REF!,'Sheet1'!$G$77,'Sheet1'!#REF!</definedName>
    <definedName name="QB_FORMULA_4" localSheetId="0" hidden="1">'Sheet1'!#REF!,'Sheet1'!#REF!,'Sheet1'!#REF!,'Sheet1'!$G$80,'Sheet1'!#REF!,'Sheet1'!#REF!,'Sheet1'!#REF!,'Sheet1'!$G$82,'Sheet1'!#REF!,'Sheet1'!#REF!,'Sheet1'!#REF!,'Sheet1'!#REF!,'Sheet1'!$G$83,'Sheet1'!#REF!,'Sheet1'!#REF!</definedName>
    <definedName name="QB_ROW_10020" localSheetId="0" hidden="1">'Sheet1'!$C$66</definedName>
    <definedName name="QB_ROW_100240" localSheetId="0" hidden="1">'Sheet1'!#REF!</definedName>
    <definedName name="QB_ROW_101230" localSheetId="0" hidden="1">'Sheet1'!#REF!</definedName>
    <definedName name="QB_ROW_102240" localSheetId="0" hidden="1">'Sheet1'!$E$33</definedName>
    <definedName name="QB_ROW_10230" localSheetId="0" hidden="1">'Sheet1'!#REF!</definedName>
    <definedName name="QB_ROW_10320" localSheetId="0" hidden="1">'Sheet1'!$C$73</definedName>
    <definedName name="QB_ROW_103230" localSheetId="0" hidden="1">'Sheet1'!#REF!</definedName>
    <definedName name="QB_ROW_104250" localSheetId="0" hidden="1">'Sheet1'!$F$45</definedName>
    <definedName name="QB_ROW_105240" localSheetId="0" hidden="1">'Sheet1'!$E$56</definedName>
    <definedName name="QB_ROW_106230" localSheetId="0" hidden="1">'Sheet1'!$D$75</definedName>
    <definedName name="QB_ROW_107240" localSheetId="0" hidden="1">'Sheet1'!$E$28</definedName>
    <definedName name="QB_ROW_108250" localSheetId="0" hidden="1">'Sheet1'!$F$42</definedName>
    <definedName name="QB_ROW_109230" localSheetId="0" hidden="1">'Sheet1'!$D$35</definedName>
    <definedName name="QB_ROW_11020" localSheetId="0" hidden="1">'Sheet1'!$C$74</definedName>
    <definedName name="QB_ROW_110230" localSheetId="0" hidden="1">'Sheet1'!$D$72</definedName>
    <definedName name="QB_ROW_11230" localSheetId="0" hidden="1">'Sheet1'!#REF!</definedName>
    <definedName name="QB_ROW_11320" localSheetId="0" hidden="1">'Sheet1'!$C$77</definedName>
    <definedName name="QB_ROW_12020" localSheetId="0" hidden="1">'Sheet1'!$C$78</definedName>
    <definedName name="QB_ROW_12230" localSheetId="0" hidden="1">'Sheet1'!$D$79</definedName>
    <definedName name="QB_ROW_12320" localSheetId="0" hidden="1">'Sheet1'!$C$80</definedName>
    <definedName name="QB_ROW_13220" localSheetId="0" hidden="1">'Sheet1'!$C$81</definedName>
    <definedName name="QB_ROW_14240" localSheetId="0" hidden="1">'Sheet1'!#REF!</definedName>
    <definedName name="QB_ROW_15040" localSheetId="0" hidden="1">'Sheet1'!$E$10</definedName>
    <definedName name="QB_ROW_15250" localSheetId="0" hidden="1">'Sheet1'!#REF!</definedName>
    <definedName name="QB_ROW_15340" localSheetId="0" hidden="1">'Sheet1'!#REF!</definedName>
    <definedName name="QB_ROW_16030" localSheetId="0" hidden="1">'Sheet1'!#REF!</definedName>
    <definedName name="QB_ROW_16240" localSheetId="0" hidden="1">'Sheet1'!#REF!</definedName>
    <definedName name="QB_ROW_16330" localSheetId="0" hidden="1">'Sheet1'!#REF!</definedName>
    <definedName name="QB_ROW_17240" localSheetId="0" hidden="1">'Sheet1'!#REF!</definedName>
    <definedName name="QB_ROW_18030" localSheetId="0" hidden="1">'Sheet1'!$D$8</definedName>
    <definedName name="QB_ROW_18240" localSheetId="0" hidden="1">'Sheet1'!#REF!</definedName>
    <definedName name="QB_ROW_18301" localSheetId="0" hidden="1">'Sheet1'!$A$83</definedName>
    <definedName name="QB_ROW_18330" localSheetId="0" hidden="1">'Sheet1'!$D$19</definedName>
    <definedName name="QB_ROW_19240" localSheetId="0" hidden="1">'Sheet1'!#REF!</definedName>
    <definedName name="QB_ROW_20012" localSheetId="0" hidden="1">'Sheet1'!$B$3</definedName>
    <definedName name="QB_ROW_20240" localSheetId="0" hidden="1">'Sheet1'!$E$11</definedName>
    <definedName name="QB_ROW_20312" localSheetId="0" hidden="1">'Sheet1'!$B$5</definedName>
    <definedName name="QB_ROW_21012" localSheetId="0" hidden="1">'Sheet1'!$B$6</definedName>
    <definedName name="QB_ROW_21240" localSheetId="0" hidden="1">'Sheet1'!$E$12</definedName>
    <definedName name="QB_ROW_21312" localSheetId="0" hidden="1">'Sheet1'!$B$82</definedName>
    <definedName name="QB_ROW_22240" localSheetId="0" hidden="1">'Sheet1'!$E$13</definedName>
    <definedName name="QB_ROW_23240" localSheetId="0" hidden="1">'Sheet1'!$E$14</definedName>
    <definedName name="QB_ROW_24240" localSheetId="0" hidden="1">'Sheet1'!$E$16</definedName>
    <definedName name="QB_ROW_25240" localSheetId="0" hidden="1">'Sheet1'!$E$17</definedName>
    <definedName name="QB_ROW_26240" localSheetId="0" hidden="1">'Sheet1'!$E$18</definedName>
    <definedName name="QB_ROW_27240" localSheetId="0" hidden="1">'Sheet1'!#REF!</definedName>
    <definedName name="QB_ROW_28230" localSheetId="0" hidden="1">'Sheet1'!$D$20</definedName>
    <definedName name="QB_ROW_29030" localSheetId="0" hidden="1">'Sheet1'!$D$23</definedName>
    <definedName name="QB_ROW_29240" localSheetId="0" hidden="1">'Sheet1'!#REF!</definedName>
    <definedName name="QB_ROW_29330" localSheetId="0" hidden="1">'Sheet1'!$D$34</definedName>
    <definedName name="QB_ROW_30240" localSheetId="0" hidden="1">'Sheet1'!$E$27</definedName>
    <definedName name="QB_ROW_31240" localSheetId="0" hidden="1">'Sheet1'!$E$25</definedName>
    <definedName name="QB_ROW_32240" localSheetId="0" hidden="1">'Sheet1'!#REF!</definedName>
    <definedName name="QB_ROW_33240" localSheetId="0" hidden="1">'Sheet1'!#REF!</definedName>
    <definedName name="QB_ROW_34240" localSheetId="0" hidden="1">'Sheet1'!#REF!</definedName>
    <definedName name="QB_ROW_35230" localSheetId="0" hidden="1">'Sheet1'!#REF!</definedName>
    <definedName name="QB_ROW_36240" localSheetId="0" hidden="1">'Sheet1'!$E$29</definedName>
    <definedName name="QB_ROW_37030" localSheetId="0" hidden="1">'Sheet1'!$D$36</definedName>
    <definedName name="QB_ROW_37240" localSheetId="0" hidden="1">'Sheet1'!$E$58</definedName>
    <definedName name="QB_ROW_37330" localSheetId="0" hidden="1">'Sheet1'!$D$59</definedName>
    <definedName name="QB_ROW_38240" localSheetId="0" hidden="1">'Sheet1'!#REF!</definedName>
    <definedName name="QB_ROW_39040" localSheetId="0" hidden="1">'Sheet1'!$E$37</definedName>
    <definedName name="QB_ROW_39250" localSheetId="0" hidden="1">'Sheet1'!#REF!</definedName>
    <definedName name="QB_ROW_39340" localSheetId="0" hidden="1">'Sheet1'!$E$50</definedName>
    <definedName name="QB_ROW_40240" localSheetId="0" hidden="1">'Sheet1'!$E$52</definedName>
    <definedName name="QB_ROW_41240" localSheetId="0" hidden="1">'Sheet1'!#REF!</definedName>
    <definedName name="QB_ROW_42240" localSheetId="0" hidden="1">'Sheet1'!$E$53</definedName>
    <definedName name="QB_ROW_43240" localSheetId="0" hidden="1">'Sheet1'!#REF!</definedName>
    <definedName name="QB_ROW_44030" localSheetId="0" hidden="1">'Sheet1'!$D$61</definedName>
    <definedName name="QB_ROW_44240" localSheetId="0" hidden="1">'Sheet1'!#REF!</definedName>
    <definedName name="QB_ROW_44330" localSheetId="0" hidden="1">'Sheet1'!$D$64</definedName>
    <definedName name="QB_ROW_45240" localSheetId="0" hidden="1">'Sheet1'!$E$62</definedName>
    <definedName name="QB_ROW_46240" localSheetId="0" hidden="1">'Sheet1'!$E$63</definedName>
    <definedName name="QB_ROW_47220" localSheetId="0" hidden="1">'Sheet1'!$C$4</definedName>
    <definedName name="QB_ROW_48240" localSheetId="0" hidden="1">'Sheet1'!$E$30</definedName>
    <definedName name="QB_ROW_50240" localSheetId="0" hidden="1">'Sheet1'!#REF!</definedName>
    <definedName name="QB_ROW_51240" localSheetId="0" hidden="1">'Sheet1'!$E$26</definedName>
    <definedName name="QB_ROW_52240" localSheetId="0" hidden="1">'Sheet1'!#REF!</definedName>
    <definedName name="QB_ROW_53250" localSheetId="0" hidden="1">'Sheet1'!#REF!</definedName>
    <definedName name="QB_ROW_54230" localSheetId="0" hidden="1">'Sheet1'!$D$60</definedName>
    <definedName name="QB_ROW_55230" localSheetId="0" hidden="1">'Sheet1'!#REF!</definedName>
    <definedName name="QB_ROW_56230" localSheetId="0" hidden="1">'Sheet1'!#REF!</definedName>
    <definedName name="QB_ROW_57230" localSheetId="0" hidden="1">'Sheet1'!#REF!</definedName>
    <definedName name="QB_ROW_58230" localSheetId="0" hidden="1">'Sheet1'!#REF!</definedName>
    <definedName name="QB_ROW_59230" localSheetId="0" hidden="1">'Sheet1'!#REF!</definedName>
    <definedName name="QB_ROW_60230" localSheetId="0" hidden="1">'Sheet1'!#REF!</definedName>
    <definedName name="QB_ROW_61230" localSheetId="0" hidden="1">'Sheet1'!#REF!</definedName>
    <definedName name="QB_ROW_6220" localSheetId="0" hidden="1">'Sheet1'!#REF!</definedName>
    <definedName name="QB_ROW_62240" localSheetId="0" hidden="1">'Sheet1'!#REF!</definedName>
    <definedName name="QB_ROW_63230" localSheetId="0" hidden="1">'Sheet1'!#REF!</definedName>
    <definedName name="QB_ROW_64230" localSheetId="0" hidden="1">'Sheet1'!#REF!</definedName>
    <definedName name="QB_ROW_65240" localSheetId="0" hidden="1">'Sheet1'!#REF!</definedName>
    <definedName name="QB_ROW_66250" localSheetId="0" hidden="1">'Sheet1'!$F$47</definedName>
    <definedName name="QB_ROW_67250" localSheetId="0" hidden="1">'Sheet1'!$F$46</definedName>
    <definedName name="QB_ROW_68250" localSheetId="0" hidden="1">'Sheet1'!$F$41</definedName>
    <definedName name="QB_ROW_69250" localSheetId="0" hidden="1">'Sheet1'!$F$39</definedName>
    <definedName name="QB_ROW_70250" localSheetId="0" hidden="1">'Sheet1'!$F$43</definedName>
    <definedName name="QB_ROW_71250" localSheetId="0" hidden="1">'Sheet1'!$F$44</definedName>
    <definedName name="QB_ROW_72250" localSheetId="0" hidden="1">'Sheet1'!$F$40</definedName>
    <definedName name="QB_ROW_73250" localSheetId="0" hidden="1">'Sheet1'!$F$38</definedName>
    <definedName name="QB_ROW_74230" localSheetId="0" hidden="1">'Sheet1'!#REF!</definedName>
    <definedName name="QB_ROW_75230" localSheetId="0" hidden="1">'Sheet1'!#REF!</definedName>
    <definedName name="QB_ROW_76230" localSheetId="0" hidden="1">'Sheet1'!#REF!</definedName>
    <definedName name="QB_ROW_77250" localSheetId="0" hidden="1">'Sheet1'!#REF!</definedName>
    <definedName name="QB_ROW_79230" localSheetId="0" hidden="1">'Sheet1'!$D$76</definedName>
    <definedName name="QB_ROW_8020" localSheetId="0" hidden="1">'Sheet1'!$C$7</definedName>
    <definedName name="QB_ROW_80250" localSheetId="0" hidden="1">'Sheet1'!#REF!</definedName>
    <definedName name="QB_ROW_81250" localSheetId="0" hidden="1">'Sheet1'!$F$48</definedName>
    <definedName name="QB_ROW_82250" localSheetId="0" hidden="1">'Sheet1'!$F$49</definedName>
    <definedName name="QB_ROW_8230" localSheetId="0" hidden="1">'Sheet1'!#REF!</definedName>
    <definedName name="QB_ROW_8320" localSheetId="0" hidden="1">'Sheet1'!$C$21</definedName>
    <definedName name="QB_ROW_83230" localSheetId="0" hidden="1">'Sheet1'!#REF!</definedName>
    <definedName name="QB_ROW_84230" localSheetId="0" hidden="1">'Sheet1'!#REF!</definedName>
    <definedName name="QB_ROW_85240" localSheetId="0" hidden="1">'Sheet1'!$E$15</definedName>
    <definedName name="QB_ROW_86240" localSheetId="0" hidden="1">'Sheet1'!#REF!</definedName>
    <definedName name="QB_ROW_87230" localSheetId="0" hidden="1">'Sheet1'!#REF!</definedName>
    <definedName name="QB_ROW_88250" localSheetId="0" hidden="1">'Sheet1'!#REF!</definedName>
    <definedName name="QB_ROW_89240" localSheetId="0" hidden="1">'Sheet1'!$E$51</definedName>
    <definedName name="QB_ROW_9020" localSheetId="0" hidden="1">'Sheet1'!$C$22</definedName>
    <definedName name="QB_ROW_90240" localSheetId="0" hidden="1">'Sheet1'!$E$54</definedName>
    <definedName name="QB_ROW_91240" localSheetId="0" hidden="1">'Sheet1'!$E$55</definedName>
    <definedName name="QB_ROW_92030" localSheetId="0" hidden="1">'Sheet1'!$D$67</definedName>
    <definedName name="QB_ROW_92240" localSheetId="0" hidden="1">'Sheet1'!$E$69</definedName>
    <definedName name="QB_ROW_9230" localSheetId="0" hidden="1">'Sheet1'!#REF!</definedName>
    <definedName name="QB_ROW_92330" localSheetId="0" hidden="1">'Sheet1'!$D$70</definedName>
    <definedName name="QB_ROW_9320" localSheetId="0" hidden="1">'Sheet1'!$C$65</definedName>
    <definedName name="QB_ROW_93240" localSheetId="0" hidden="1">'Sheet1'!$E$32</definedName>
    <definedName name="QB_ROW_94240" localSheetId="0" hidden="1">'Sheet1'!$E$68</definedName>
    <definedName name="QB_ROW_96250" localSheetId="0" hidden="1">'Sheet1'!#REF!</definedName>
    <definedName name="QB_ROW_97240" localSheetId="0" hidden="1">'Sheet1'!$E$24</definedName>
    <definedName name="QB_ROW_98240" localSheetId="0" hidden="1">'Sheet1'!$E$57</definedName>
    <definedName name="QB_ROW_99240" localSheetId="0" hidden="1">'Sheet1'!$E$31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20150513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20150501</definedName>
  </definedNames>
  <calcPr fullCalcOnLoad="1"/>
</workbook>
</file>

<file path=xl/sharedStrings.xml><?xml version="1.0" encoding="utf-8"?>
<sst xmlns="http://schemas.openxmlformats.org/spreadsheetml/2006/main" count="89" uniqueCount="88">
  <si>
    <t>Jul 1, '14 - May 13, 15</t>
  </si>
  <si>
    <t>Income</t>
  </si>
  <si>
    <t>Funding from DONE</t>
  </si>
  <si>
    <t>Total Income</t>
  </si>
  <si>
    <t>Expense</t>
  </si>
  <si>
    <t>100 Operations</t>
  </si>
  <si>
    <t>General Operations &amp; Misc</t>
  </si>
  <si>
    <t>Animal Welfare Committee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</si>
  <si>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</si>
  <si>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</si>
  <si>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</si>
  <si>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</si>
  <si>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</si>
  <si>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</si>
  <si>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</si>
  <si>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</si>
  <si>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</si>
  <si>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</si>
  <si>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</si>
  <si>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</si>
  <si>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</si>
  <si>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</si>
  <si>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</si>
  <si>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</si>
  <si>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</si>
  <si>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</si>
  <si>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Jackets-Baker-Vegas Run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</si>
  <si>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</si>
  <si>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</si>
  <si>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</si>
  <si>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</si>
  <si>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</si>
  <si>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</si>
  <si>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</si>
  <si>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</si>
  <si>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</si>
  <si>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</si>
  <si>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</si>
  <si>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</si>
  <si>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</si>
  <si>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</si>
  <si>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Porta Potties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</si>
  <si>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</si>
  <si>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</si>
  <si>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</si>
  <si>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</si>
  <si>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</si>
  <si>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</si>
  <si>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National Night Out</t>
  </si>
  <si>
    <t>Senior Symposium</t>
  </si>
  <si>
    <t>Street Fairs</t>
  </si>
  <si>
    <t>Town Hall Meetings</t>
  </si>
  <si>
    <t>VANC March 2015 Mixer</t>
  </si>
  <si>
    <t>VANC Planning Forum 12/14</t>
  </si>
  <si>
    <t>Events - Other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</si>
  <si>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</si>
  <si>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</si>
  <si>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</si>
  <si>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</si>
  <si>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</si>
  <si>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</si>
  <si>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</si>
  <si>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</si>
  <si>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</si>
  <si>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</si>
  <si>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</si>
  <si>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</si>
  <si>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Solar Lighted Stop Signs</t>
  </si>
  <si>
    <t>Total 300 Community Improvement</t>
  </si>
  <si>
    <t>400 Neighborhood Purpose Grants</t>
  </si>
  <si>
    <t>Tarzana El School 2015 Phys Ed</t>
  </si>
  <si>
    <t>WH-Tarzana COC FDoundation</t>
  </si>
  <si>
    <t>Total 400 Neighborhood Purpose Grants</t>
  </si>
  <si>
    <t>500 Elections</t>
  </si>
  <si>
    <t>500 Elections - Other</t>
  </si>
  <si>
    <t>Total 500 Elections</t>
  </si>
  <si>
    <t>900 Unallocated</t>
  </si>
  <si>
    <t>Total Expense</t>
  </si>
  <si>
    <t>Net Income</t>
  </si>
  <si>
    <t>Beautification Committee Expenses</t>
  </si>
  <si>
    <t>To Be Paid May 14- June 30, 2015</t>
  </si>
  <si>
    <t>Fiscal 2014-15 Estimated Actual</t>
  </si>
  <si>
    <t>Comments</t>
  </si>
  <si>
    <t>WV LAPD Supplies</t>
  </si>
  <si>
    <t>Fiscal 2015-16</t>
  </si>
  <si>
    <t>Potential new members from Spring 2016 elections</t>
  </si>
  <si>
    <t>6 Schools @ $200</t>
  </si>
  <si>
    <t>6 School Grants @ $250/school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</si>
</sst>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39" fontId="38" fillId="0" borderId="10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11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7" fontId="37" fillId="0" borderId="13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0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49" fontId="37" fillId="0" borderId="0" xfId="0" applyNumberFormat="1" applyFont="1" applyBorder="1" applyAlignment="1">
      <alignment/>
    </xf>
    <xf numFmtId="39" fontId="3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39" fontId="40" fillId="0" borderId="0" xfId="0" applyNumberFormat="1" applyFont="1" applyAlignment="1">
      <alignment/>
    </xf>
    <xf numFmtId="7" fontId="40" fillId="0" borderId="10" xfId="0" applyNumberFormat="1" applyFont="1" applyBorder="1" applyAlignment="1">
      <alignment/>
    </xf>
    <xf numFmtId="39" fontId="40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39" fontId="40" fillId="0" borderId="1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76200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76200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83"/>
  <sheetViews>
    <sheetView tabSelected="1" zoomScalePageLayoutView="0" workbookViewId="0" topLeftCell="A1">
      <pane xSplit="6" ySplit="2" topLeftCell="G6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82" sqref="K82"/>
    </sheetView>
  </sheetViews>
  <sheetFormatPr defaultColWidth="9.140625" defaultRowHeight="15"/>
  <cols>
    <col min="1" max="5" width="3.00390625" style="8" customWidth="1"/>
    <col min="6" max="6" width="29.7109375" style="8" customWidth="1"/>
    <col min="7" max="7" width="15.7109375" style="9" bestFit="1" customWidth="1"/>
    <col min="8" max="9" width="15.7109375" style="9" customWidth="1"/>
    <col min="10" max="10" width="2.28125" style="9" customWidth="1"/>
    <col min="11" max="11" width="10.421875" style="0" customWidth="1"/>
    <col min="12" max="12" width="43.8515625" style="0" customWidth="1"/>
  </cols>
  <sheetData>
    <row r="1" spans="1:10" ht="15.75" thickBot="1">
      <c r="A1" s="1"/>
      <c r="B1" s="1"/>
      <c r="C1" s="1"/>
      <c r="D1" s="1"/>
      <c r="E1" s="1"/>
      <c r="F1" s="1"/>
      <c r="G1" s="2"/>
      <c r="H1" s="2"/>
      <c r="I1" s="2"/>
      <c r="J1" s="2"/>
    </row>
    <row r="2" spans="1:12" s="7" customFormat="1" ht="61.5" thickBot="1" thickTop="1">
      <c r="A2" s="6"/>
      <c r="B2" s="6"/>
      <c r="C2" s="6"/>
      <c r="D2" s="6"/>
      <c r="E2" s="6"/>
      <c r="F2" s="6"/>
      <c r="G2" s="22" t="s">
        <v>0</v>
      </c>
      <c r="H2" s="22" t="s">
        <v>80</v>
      </c>
      <c r="I2" s="22" t="s">
        <v>81</v>
      </c>
      <c r="J2" s="23"/>
      <c r="K2" s="24" t="s">
        <v>84</v>
      </c>
      <c r="L2" s="7" t="s">
        <v>82</v>
      </c>
    </row>
    <row r="3" spans="1:11" ht="15" thickTop="1">
      <c r="A3" s="1"/>
      <c r="B3" s="1" t="s">
        <v>1</v>
      </c>
      <c r="C3" s="1"/>
      <c r="D3" s="1"/>
      <c r="E3" s="1"/>
      <c r="F3" s="1"/>
      <c r="G3" s="3"/>
      <c r="H3" s="3"/>
      <c r="I3" s="3"/>
      <c r="J3" s="4"/>
      <c r="K3" s="28"/>
    </row>
    <row r="4" spans="1:11" ht="15" thickBot="1">
      <c r="A4" s="1"/>
      <c r="B4" s="1"/>
      <c r="C4" s="1" t="s">
        <v>2</v>
      </c>
      <c r="D4" s="1"/>
      <c r="E4" s="1"/>
      <c r="F4" s="1"/>
      <c r="G4" s="17">
        <v>37000</v>
      </c>
      <c r="H4" s="17">
        <v>0</v>
      </c>
      <c r="I4" s="17">
        <f>SUM(G4:H4)</f>
        <v>37000</v>
      </c>
      <c r="J4" s="18"/>
      <c r="K4" s="26">
        <v>37000</v>
      </c>
    </row>
    <row r="5" spans="1:11" ht="14.25">
      <c r="A5" s="1"/>
      <c r="B5" s="1" t="s">
        <v>3</v>
      </c>
      <c r="C5" s="1"/>
      <c r="D5" s="1"/>
      <c r="E5" s="1"/>
      <c r="F5" s="1"/>
      <c r="G5" s="12">
        <f>ROUND(SUM(G3:G4),5)</f>
        <v>37000</v>
      </c>
      <c r="H5" s="12">
        <f>SUM(H4)</f>
        <v>0</v>
      </c>
      <c r="I5" s="12">
        <f>SUM(I4)</f>
        <v>37000</v>
      </c>
      <c r="J5" s="12"/>
      <c r="K5" s="25">
        <f>SUM(K4)</f>
        <v>37000</v>
      </c>
    </row>
    <row r="6" spans="1:11" ht="28.5" customHeight="1">
      <c r="A6" s="1"/>
      <c r="B6" s="1" t="s">
        <v>4</v>
      </c>
      <c r="C6" s="1"/>
      <c r="D6" s="1"/>
      <c r="E6" s="1"/>
      <c r="F6" s="1"/>
      <c r="G6" s="12"/>
      <c r="H6" s="12"/>
      <c r="I6" s="12"/>
      <c r="J6" s="12"/>
      <c r="K6" s="25"/>
    </row>
    <row r="7" spans="1:11" ht="14.25">
      <c r="A7" s="1"/>
      <c r="B7" s="1"/>
      <c r="C7" s="1" t="s">
        <v>5</v>
      </c>
      <c r="D7" s="1"/>
      <c r="E7" s="1"/>
      <c r="F7" s="1"/>
      <c r="G7" s="12"/>
      <c r="H7" s="12"/>
      <c r="I7" s="12"/>
      <c r="J7" s="12"/>
      <c r="K7" s="25"/>
    </row>
    <row r="8" spans="1:11" ht="28.5" customHeight="1">
      <c r="A8" s="1"/>
      <c r="B8" s="1"/>
      <c r="C8" s="1"/>
      <c r="D8" s="1" t="s">
        <v>6</v>
      </c>
      <c r="E8" s="1"/>
      <c r="F8" s="1"/>
      <c r="G8" s="12"/>
      <c r="H8" s="12"/>
      <c r="I8" s="12"/>
      <c r="J8" s="12"/>
      <c r="K8" s="25"/>
    </row>
    <row r="9" spans="1:11" ht="14.25">
      <c r="A9" s="1"/>
      <c r="B9" s="1"/>
      <c r="C9" s="1"/>
      <c r="D9" s="1"/>
      <c r="E9" s="1" t="s">
        <v>79</v>
      </c>
      <c r="F9" s="1"/>
      <c r="G9" s="12">
        <v>0</v>
      </c>
      <c r="H9" s="12">
        <v>0</v>
      </c>
      <c r="I9" s="12">
        <f>SUM(G9:H9)</f>
        <v>0</v>
      </c>
      <c r="J9" s="12"/>
      <c r="K9" s="25"/>
    </row>
    <row r="10" spans="1:11" ht="14.25">
      <c r="A10" s="1"/>
      <c r="B10" s="1"/>
      <c r="C10" s="1"/>
      <c r="D10" s="1"/>
      <c r="E10" s="1" t="s">
        <v>8</v>
      </c>
      <c r="F10" s="1"/>
      <c r="G10" s="12">
        <v>248</v>
      </c>
      <c r="H10" s="12">
        <v>0</v>
      </c>
      <c r="I10" s="12">
        <f aca="true" t="shared" si="0" ref="I10:I18">SUM(G10:H10)</f>
        <v>248</v>
      </c>
      <c r="J10" s="12"/>
      <c r="K10" s="25"/>
    </row>
    <row r="11" spans="1:11" ht="15" customHeight="1">
      <c r="A11" s="1"/>
      <c r="B11" s="1"/>
      <c r="C11" s="1"/>
      <c r="D11" s="1"/>
      <c r="E11" s="1" t="s">
        <v>9</v>
      </c>
      <c r="F11" s="1"/>
      <c r="G11" s="12">
        <v>65.29</v>
      </c>
      <c r="H11" s="12">
        <v>274</v>
      </c>
      <c r="I11" s="12">
        <f t="shared" si="0"/>
        <v>339.29</v>
      </c>
      <c r="J11" s="12"/>
      <c r="K11" s="25">
        <v>200</v>
      </c>
    </row>
    <row r="12" spans="1:11" ht="14.25">
      <c r="A12" s="1"/>
      <c r="B12" s="1"/>
      <c r="C12" s="1"/>
      <c r="D12" s="1"/>
      <c r="E12" s="1" t="s">
        <v>10</v>
      </c>
      <c r="F12" s="1"/>
      <c r="G12" s="12">
        <v>0</v>
      </c>
      <c r="H12" s="12">
        <v>0</v>
      </c>
      <c r="I12" s="12">
        <f t="shared" si="0"/>
        <v>0</v>
      </c>
      <c r="J12" s="12"/>
      <c r="K12" s="25"/>
    </row>
    <row r="13" spans="1:11" ht="14.25">
      <c r="A13" s="1"/>
      <c r="B13" s="1"/>
      <c r="C13" s="1"/>
      <c r="D13" s="1"/>
      <c r="E13" s="1" t="s">
        <v>11</v>
      </c>
      <c r="F13" s="1"/>
      <c r="G13" s="12">
        <v>45.71</v>
      </c>
      <c r="H13" s="12">
        <v>75</v>
      </c>
      <c r="I13" s="12">
        <f t="shared" si="0"/>
        <v>120.71000000000001</v>
      </c>
      <c r="J13" s="12"/>
      <c r="K13" s="25">
        <v>150</v>
      </c>
    </row>
    <row r="14" spans="1:11" ht="14.25">
      <c r="A14" s="1"/>
      <c r="B14" s="1"/>
      <c r="C14" s="1"/>
      <c r="D14" s="1"/>
      <c r="E14" s="1" t="s">
        <v>12</v>
      </c>
      <c r="F14" s="1"/>
      <c r="G14" s="12">
        <v>164.58</v>
      </c>
      <c r="H14" s="12">
        <v>50</v>
      </c>
      <c r="I14" s="12">
        <f t="shared" si="0"/>
        <v>214.58</v>
      </c>
      <c r="J14" s="12"/>
      <c r="K14" s="25">
        <v>250</v>
      </c>
    </row>
    <row r="15" spans="1:11" ht="14.25">
      <c r="A15" s="1"/>
      <c r="B15" s="1"/>
      <c r="C15" s="1"/>
      <c r="D15" s="1"/>
      <c r="E15" s="1" t="s">
        <v>13</v>
      </c>
      <c r="F15" s="1"/>
      <c r="G15" s="12">
        <v>0</v>
      </c>
      <c r="H15" s="12">
        <v>100</v>
      </c>
      <c r="I15" s="12">
        <f t="shared" si="0"/>
        <v>100</v>
      </c>
      <c r="J15" s="12"/>
      <c r="K15" s="25">
        <v>0</v>
      </c>
    </row>
    <row r="16" spans="1:11" ht="14.25">
      <c r="A16" s="1"/>
      <c r="B16" s="1"/>
      <c r="C16" s="1"/>
      <c r="D16" s="1"/>
      <c r="E16" s="1" t="s">
        <v>14</v>
      </c>
      <c r="F16" s="1"/>
      <c r="G16" s="12">
        <v>128</v>
      </c>
      <c r="H16" s="12">
        <v>0</v>
      </c>
      <c r="I16" s="12">
        <f t="shared" si="0"/>
        <v>128</v>
      </c>
      <c r="J16" s="12"/>
      <c r="K16" s="25">
        <v>135</v>
      </c>
    </row>
    <row r="17" spans="1:11" ht="14.25">
      <c r="A17" s="1"/>
      <c r="B17" s="1"/>
      <c r="C17" s="1"/>
      <c r="D17" s="1"/>
      <c r="E17" s="1" t="s">
        <v>15</v>
      </c>
      <c r="F17" s="1"/>
      <c r="G17" s="12">
        <v>30.51</v>
      </c>
      <c r="H17" s="12">
        <v>50</v>
      </c>
      <c r="I17" s="12">
        <f t="shared" si="0"/>
        <v>80.51</v>
      </c>
      <c r="J17" s="12"/>
      <c r="K17" s="25">
        <v>100</v>
      </c>
    </row>
    <row r="18" spans="1:11" ht="15" thickBot="1">
      <c r="A18" s="1"/>
      <c r="B18" s="1"/>
      <c r="C18" s="1"/>
      <c r="D18" s="1"/>
      <c r="E18" s="1" t="s">
        <v>16</v>
      </c>
      <c r="F18" s="1"/>
      <c r="G18" s="11">
        <v>70</v>
      </c>
      <c r="H18" s="11">
        <v>0</v>
      </c>
      <c r="I18" s="11">
        <f t="shared" si="0"/>
        <v>70</v>
      </c>
      <c r="J18" s="12"/>
      <c r="K18" s="29">
        <v>80</v>
      </c>
    </row>
    <row r="19" spans="1:11" ht="14.25">
      <c r="A19" s="1"/>
      <c r="B19" s="1"/>
      <c r="C19" s="1"/>
      <c r="D19" s="1" t="s">
        <v>17</v>
      </c>
      <c r="E19" s="1"/>
      <c r="F19" s="1"/>
      <c r="G19" s="12">
        <f>SUM(G9:G18)</f>
        <v>752.09</v>
      </c>
      <c r="H19" s="12">
        <f>SUM(H9:H18)</f>
        <v>549</v>
      </c>
      <c r="I19" s="12">
        <f>SUM(I9:I18)</f>
        <v>1301.09</v>
      </c>
      <c r="J19" s="12"/>
      <c r="K19" s="12">
        <f>SUM(K9:K18)</f>
        <v>915</v>
      </c>
    </row>
    <row r="20" spans="1:11" ht="28.5" customHeight="1" thickBot="1">
      <c r="A20" s="1"/>
      <c r="B20" s="1"/>
      <c r="C20" s="1"/>
      <c r="D20" s="1" t="s">
        <v>18</v>
      </c>
      <c r="E20" s="1"/>
      <c r="F20" s="1"/>
      <c r="G20" s="11">
        <v>1838.94</v>
      </c>
      <c r="H20" s="11">
        <v>450</v>
      </c>
      <c r="I20" s="11">
        <f>SUM(G20:H20)</f>
        <v>2288.94</v>
      </c>
      <c r="J20" s="12"/>
      <c r="K20" s="27">
        <v>3000</v>
      </c>
    </row>
    <row r="21" spans="1:65" s="10" customFormat="1" ht="15" thickBot="1">
      <c r="A21" s="19"/>
      <c r="B21" s="19"/>
      <c r="C21" s="19" t="s">
        <v>19</v>
      </c>
      <c r="D21" s="19"/>
      <c r="E21" s="19"/>
      <c r="F21" s="19"/>
      <c r="G21" s="20">
        <f>G19+G20</f>
        <v>2591.03</v>
      </c>
      <c r="H21" s="20">
        <f>SUM(H19:H20)</f>
        <v>999</v>
      </c>
      <c r="I21" s="20">
        <f>SUM(I19:I20)</f>
        <v>3590.0299999999997</v>
      </c>
      <c r="J21" s="20"/>
      <c r="K21" s="20">
        <f>SUM(K19:K20)</f>
        <v>3915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1:11" ht="28.5" customHeight="1">
      <c r="A22" s="1"/>
      <c r="B22" s="1"/>
      <c r="C22" s="1" t="s">
        <v>20</v>
      </c>
      <c r="D22" s="1"/>
      <c r="E22" s="1"/>
      <c r="F22" s="1"/>
      <c r="G22" s="12"/>
      <c r="H22" s="12"/>
      <c r="I22" s="12"/>
      <c r="J22" s="12"/>
      <c r="K22" s="25"/>
    </row>
    <row r="23" spans="1:11" ht="14.25">
      <c r="A23" s="1"/>
      <c r="B23" s="1"/>
      <c r="C23" s="1"/>
      <c r="D23" s="1" t="s">
        <v>21</v>
      </c>
      <c r="E23" s="1"/>
      <c r="F23" s="1"/>
      <c r="G23" s="12"/>
      <c r="H23" s="12"/>
      <c r="I23" s="12"/>
      <c r="J23" s="12"/>
      <c r="K23" s="25"/>
    </row>
    <row r="24" spans="1:11" ht="14.25">
      <c r="A24" s="1"/>
      <c r="B24" s="1"/>
      <c r="C24" s="1"/>
      <c r="D24" s="1"/>
      <c r="E24" s="1" t="s">
        <v>22</v>
      </c>
      <c r="F24" s="1"/>
      <c r="G24" s="12">
        <v>720</v>
      </c>
      <c r="H24" s="12">
        <v>0</v>
      </c>
      <c r="I24" s="12">
        <f>SUM(G24:H24)</f>
        <v>720</v>
      </c>
      <c r="J24" s="12"/>
      <c r="K24" s="25">
        <v>700</v>
      </c>
    </row>
    <row r="25" spans="1:11" ht="14.25">
      <c r="A25" s="1"/>
      <c r="B25" s="1"/>
      <c r="C25" s="1"/>
      <c r="D25" s="1"/>
      <c r="E25" s="1" t="s">
        <v>23</v>
      </c>
      <c r="F25" s="1"/>
      <c r="G25" s="12">
        <v>179.85</v>
      </c>
      <c r="H25" s="12">
        <v>0</v>
      </c>
      <c r="I25" s="12">
        <f aca="true" t="shared" si="1" ref="I25:I33">SUM(G25:H25)</f>
        <v>179.85</v>
      </c>
      <c r="J25" s="12"/>
      <c r="K25" s="25">
        <v>150</v>
      </c>
    </row>
    <row r="26" spans="1:11" ht="14.25">
      <c r="A26" s="1"/>
      <c r="B26" s="1"/>
      <c r="C26" s="1"/>
      <c r="D26" s="1"/>
      <c r="E26" s="1" t="s">
        <v>24</v>
      </c>
      <c r="F26" s="1"/>
      <c r="G26" s="12">
        <v>0</v>
      </c>
      <c r="H26" s="12">
        <v>0</v>
      </c>
      <c r="I26" s="12">
        <f t="shared" si="1"/>
        <v>0</v>
      </c>
      <c r="J26" s="12"/>
      <c r="K26" s="25"/>
    </row>
    <row r="27" spans="1:11" ht="14.25">
      <c r="A27" s="1"/>
      <c r="B27" s="1"/>
      <c r="C27" s="1"/>
      <c r="D27" s="1"/>
      <c r="E27" s="1" t="s">
        <v>25</v>
      </c>
      <c r="F27" s="1"/>
      <c r="G27" s="12">
        <v>534.1</v>
      </c>
      <c r="H27" s="12">
        <v>1675</v>
      </c>
      <c r="I27" s="12">
        <f t="shared" si="1"/>
        <v>2209.1</v>
      </c>
      <c r="J27" s="12"/>
      <c r="K27" s="25">
        <v>1500</v>
      </c>
    </row>
    <row r="28" spans="1:11" ht="14.25">
      <c r="A28" s="1"/>
      <c r="B28" s="1"/>
      <c r="C28" s="1"/>
      <c r="D28" s="1"/>
      <c r="E28" s="1" t="s">
        <v>26</v>
      </c>
      <c r="F28" s="1"/>
      <c r="G28" s="12">
        <v>1464.36</v>
      </c>
      <c r="H28" s="12">
        <v>0</v>
      </c>
      <c r="I28" s="12">
        <f t="shared" si="1"/>
        <v>1464.36</v>
      </c>
      <c r="J28" s="12"/>
      <c r="K28" s="25">
        <v>0</v>
      </c>
    </row>
    <row r="29" spans="1:12" ht="14.25">
      <c r="A29" s="1"/>
      <c r="B29" s="1"/>
      <c r="C29" s="1"/>
      <c r="D29" s="1"/>
      <c r="E29" s="1" t="s">
        <v>27</v>
      </c>
      <c r="F29" s="1"/>
      <c r="G29" s="12">
        <v>32.69</v>
      </c>
      <c r="H29" s="12">
        <v>0</v>
      </c>
      <c r="I29" s="12">
        <f t="shared" si="1"/>
        <v>32.69</v>
      </c>
      <c r="J29" s="12"/>
      <c r="K29" s="25">
        <v>250</v>
      </c>
      <c r="L29" t="s">
        <v>85</v>
      </c>
    </row>
    <row r="30" spans="1:11" ht="14.25">
      <c r="A30" s="1"/>
      <c r="B30" s="1"/>
      <c r="C30" s="1"/>
      <c r="D30" s="1"/>
      <c r="E30" s="1" t="s">
        <v>28</v>
      </c>
      <c r="F30" s="1"/>
      <c r="G30" s="12">
        <v>27.2</v>
      </c>
      <c r="H30" s="12">
        <v>0</v>
      </c>
      <c r="I30" s="12">
        <f t="shared" si="1"/>
        <v>27.2</v>
      </c>
      <c r="J30" s="12"/>
      <c r="K30" s="25">
        <v>150</v>
      </c>
    </row>
    <row r="31" spans="1:11" ht="14.25">
      <c r="A31" s="1"/>
      <c r="B31" s="1"/>
      <c r="C31" s="1"/>
      <c r="D31" s="1"/>
      <c r="E31" s="1" t="s">
        <v>29</v>
      </c>
      <c r="F31" s="1"/>
      <c r="G31" s="12">
        <v>86</v>
      </c>
      <c r="H31" s="12">
        <v>0</v>
      </c>
      <c r="I31" s="12">
        <f t="shared" si="1"/>
        <v>86</v>
      </c>
      <c r="J31" s="12"/>
      <c r="K31" s="25">
        <v>0</v>
      </c>
    </row>
    <row r="32" spans="1:11" ht="14.25">
      <c r="A32" s="1"/>
      <c r="B32" s="1"/>
      <c r="C32" s="1"/>
      <c r="D32" s="1"/>
      <c r="E32" s="1" t="s">
        <v>30</v>
      </c>
      <c r="F32" s="1"/>
      <c r="G32" s="12">
        <v>1175.63</v>
      </c>
      <c r="H32" s="12">
        <v>2244.58</v>
      </c>
      <c r="I32" s="12">
        <f t="shared" si="1"/>
        <v>3420.21</v>
      </c>
      <c r="J32" s="12"/>
      <c r="K32" s="25"/>
    </row>
    <row r="33" spans="1:11" ht="15" thickBot="1">
      <c r="A33" s="1"/>
      <c r="B33" s="1"/>
      <c r="C33" s="1"/>
      <c r="D33" s="1"/>
      <c r="E33" s="1" t="s">
        <v>31</v>
      </c>
      <c r="F33" s="1"/>
      <c r="G33" s="11">
        <v>0</v>
      </c>
      <c r="H33" s="11">
        <v>1400</v>
      </c>
      <c r="I33" s="11">
        <f t="shared" si="1"/>
        <v>1400</v>
      </c>
      <c r="J33" s="12"/>
      <c r="K33" s="27">
        <v>0</v>
      </c>
    </row>
    <row r="34" spans="1:11" ht="14.25">
      <c r="A34" s="1"/>
      <c r="B34" s="1"/>
      <c r="C34" s="1"/>
      <c r="D34" s="1" t="s">
        <v>32</v>
      </c>
      <c r="E34" s="1"/>
      <c r="F34" s="1"/>
      <c r="G34" s="12">
        <f>ROUND(SUM(G23:G33),5)</f>
        <v>4219.83</v>
      </c>
      <c r="H34" s="12">
        <f>SUM(H24:H33)</f>
        <v>5319.58</v>
      </c>
      <c r="I34" s="12">
        <f>SUM(I24:I33)</f>
        <v>9539.41</v>
      </c>
      <c r="J34" s="12"/>
      <c r="K34" s="12">
        <f>SUM(K24:K33)</f>
        <v>2750</v>
      </c>
    </row>
    <row r="35" spans="1:11" ht="28.5" customHeight="1">
      <c r="A35" s="1"/>
      <c r="B35" s="1"/>
      <c r="C35" s="1"/>
      <c r="D35" s="1" t="s">
        <v>7</v>
      </c>
      <c r="E35" s="1"/>
      <c r="F35" s="1"/>
      <c r="G35" s="12">
        <v>0</v>
      </c>
      <c r="H35" s="12">
        <v>500</v>
      </c>
      <c r="I35" s="12">
        <f>SUM(G35:H35)</f>
        <v>500</v>
      </c>
      <c r="J35" s="12"/>
      <c r="K35" s="25"/>
    </row>
    <row r="36" spans="1:11" ht="14.25">
      <c r="A36" s="1"/>
      <c r="B36" s="1"/>
      <c r="C36" s="1"/>
      <c r="D36" s="1" t="s">
        <v>33</v>
      </c>
      <c r="E36" s="1"/>
      <c r="F36" s="1"/>
      <c r="G36" s="12"/>
      <c r="H36" s="12"/>
      <c r="I36" s="12"/>
      <c r="J36" s="12"/>
      <c r="K36" s="25"/>
    </row>
    <row r="37" spans="1:11" ht="14.25">
      <c r="A37" s="1"/>
      <c r="B37" s="1"/>
      <c r="C37" s="1"/>
      <c r="D37" s="1"/>
      <c r="E37" s="1" t="s">
        <v>34</v>
      </c>
      <c r="F37" s="1"/>
      <c r="G37" s="12"/>
      <c r="H37" s="12"/>
      <c r="I37" s="12"/>
      <c r="J37" s="12"/>
      <c r="K37" s="25"/>
    </row>
    <row r="38" spans="1:11" ht="14.25">
      <c r="A38" s="1"/>
      <c r="B38" s="1"/>
      <c r="C38" s="1"/>
      <c r="D38" s="1"/>
      <c r="E38" s="1"/>
      <c r="F38" s="1" t="s">
        <v>35</v>
      </c>
      <c r="G38" s="12">
        <v>0</v>
      </c>
      <c r="H38" s="12">
        <v>50</v>
      </c>
      <c r="I38" s="12">
        <f aca="true" t="shared" si="2" ref="I38:I49">SUM(G38:H38)</f>
        <v>50</v>
      </c>
      <c r="J38" s="12"/>
      <c r="K38" s="25">
        <v>150</v>
      </c>
    </row>
    <row r="39" spans="1:11" ht="14.25">
      <c r="A39" s="1"/>
      <c r="B39" s="1"/>
      <c r="C39" s="1"/>
      <c r="D39" s="1"/>
      <c r="E39" s="1"/>
      <c r="F39" s="1" t="s">
        <v>36</v>
      </c>
      <c r="G39" s="12">
        <v>0</v>
      </c>
      <c r="H39" s="12">
        <v>0</v>
      </c>
      <c r="I39" s="12">
        <f t="shared" si="2"/>
        <v>0</v>
      </c>
      <c r="J39" s="12"/>
      <c r="K39" s="25">
        <v>100</v>
      </c>
    </row>
    <row r="40" spans="1:11" ht="14.25">
      <c r="A40" s="1"/>
      <c r="B40" s="1"/>
      <c r="C40" s="1"/>
      <c r="D40" s="1"/>
      <c r="E40" s="1"/>
      <c r="F40" s="1" t="s">
        <v>37</v>
      </c>
      <c r="G40" s="12">
        <v>69.75</v>
      </c>
      <c r="H40" s="12">
        <v>0</v>
      </c>
      <c r="I40" s="12">
        <f t="shared" si="2"/>
        <v>69.75</v>
      </c>
      <c r="J40" s="12"/>
      <c r="K40" s="25">
        <v>150</v>
      </c>
    </row>
    <row r="41" spans="1:11" ht="14.25">
      <c r="A41" s="1"/>
      <c r="B41" s="1"/>
      <c r="C41" s="1"/>
      <c r="D41" s="1"/>
      <c r="E41" s="1"/>
      <c r="F41" s="1" t="s">
        <v>22</v>
      </c>
      <c r="G41" s="12">
        <v>340.08</v>
      </c>
      <c r="H41" s="12">
        <v>0</v>
      </c>
      <c r="I41" s="12">
        <f t="shared" si="2"/>
        <v>340.08</v>
      </c>
      <c r="J41" s="12"/>
      <c r="K41" s="25">
        <v>500</v>
      </c>
    </row>
    <row r="42" spans="1:11" ht="14.25">
      <c r="A42" s="1"/>
      <c r="B42" s="1"/>
      <c r="C42" s="1"/>
      <c r="D42" s="1"/>
      <c r="E42" s="1"/>
      <c r="F42" s="1" t="s">
        <v>38</v>
      </c>
      <c r="G42" s="12">
        <v>229</v>
      </c>
      <c r="H42" s="12">
        <v>0</v>
      </c>
      <c r="I42" s="12">
        <f t="shared" si="2"/>
        <v>229</v>
      </c>
      <c r="J42" s="12"/>
      <c r="K42" s="25">
        <v>300</v>
      </c>
    </row>
    <row r="43" spans="1:11" ht="14.25">
      <c r="A43" s="1"/>
      <c r="B43" s="1"/>
      <c r="C43" s="1"/>
      <c r="D43" s="1"/>
      <c r="E43" s="1"/>
      <c r="F43" s="1" t="s">
        <v>39</v>
      </c>
      <c r="G43" s="12">
        <v>440</v>
      </c>
      <c r="H43" s="12">
        <v>0</v>
      </c>
      <c r="I43" s="12">
        <f t="shared" si="2"/>
        <v>440</v>
      </c>
      <c r="J43" s="12"/>
      <c r="K43" s="25">
        <v>600</v>
      </c>
    </row>
    <row r="44" spans="1:11" ht="14.25">
      <c r="A44" s="1"/>
      <c r="B44" s="1"/>
      <c r="C44" s="1"/>
      <c r="D44" s="1"/>
      <c r="E44" s="1"/>
      <c r="F44" s="1" t="s">
        <v>40</v>
      </c>
      <c r="G44" s="12">
        <v>0</v>
      </c>
      <c r="H44" s="12">
        <v>0</v>
      </c>
      <c r="I44" s="12">
        <f t="shared" si="2"/>
        <v>0</v>
      </c>
      <c r="J44" s="12"/>
      <c r="K44" s="25">
        <v>75</v>
      </c>
    </row>
    <row r="45" spans="1:11" ht="14.25">
      <c r="A45" s="1"/>
      <c r="B45" s="1"/>
      <c r="C45" s="1"/>
      <c r="D45" s="1"/>
      <c r="E45" s="1"/>
      <c r="F45" s="1" t="s">
        <v>41</v>
      </c>
      <c r="G45" s="12">
        <v>260.79</v>
      </c>
      <c r="H45" s="12">
        <v>0</v>
      </c>
      <c r="I45" s="12">
        <f t="shared" si="2"/>
        <v>260.79</v>
      </c>
      <c r="J45" s="12"/>
      <c r="K45" s="25">
        <v>0</v>
      </c>
    </row>
    <row r="46" spans="1:11" ht="14.25">
      <c r="A46" s="1"/>
      <c r="B46" s="1"/>
      <c r="C46" s="1"/>
      <c r="D46" s="1"/>
      <c r="E46" s="1"/>
      <c r="F46" s="1" t="s">
        <v>42</v>
      </c>
      <c r="G46" s="12">
        <v>152.08</v>
      </c>
      <c r="H46" s="12">
        <v>0</v>
      </c>
      <c r="I46" s="12">
        <f t="shared" si="2"/>
        <v>152.08</v>
      </c>
      <c r="J46" s="12"/>
      <c r="K46" s="25">
        <v>150</v>
      </c>
    </row>
    <row r="47" spans="1:11" ht="14.25">
      <c r="A47" s="1"/>
      <c r="B47" s="1"/>
      <c r="C47" s="1"/>
      <c r="D47" s="1"/>
      <c r="E47" s="1"/>
      <c r="F47" s="1" t="s">
        <v>43</v>
      </c>
      <c r="G47" s="12">
        <v>467.94</v>
      </c>
      <c r="H47" s="12">
        <v>0</v>
      </c>
      <c r="I47" s="12">
        <f t="shared" si="2"/>
        <v>467.94</v>
      </c>
      <c r="J47" s="12"/>
      <c r="K47" s="25">
        <v>650</v>
      </c>
    </row>
    <row r="48" spans="1:11" ht="14.25">
      <c r="A48" s="1"/>
      <c r="B48" s="1"/>
      <c r="C48" s="1"/>
      <c r="D48" s="1"/>
      <c r="E48" s="1"/>
      <c r="F48" s="1" t="s">
        <v>44</v>
      </c>
      <c r="G48" s="12">
        <v>0</v>
      </c>
      <c r="H48" s="12">
        <v>0</v>
      </c>
      <c r="I48" s="12">
        <f t="shared" si="2"/>
        <v>0</v>
      </c>
      <c r="J48" s="12"/>
      <c r="K48" s="25">
        <v>200</v>
      </c>
    </row>
    <row r="49" spans="1:11" ht="15" thickBot="1">
      <c r="A49" s="1"/>
      <c r="B49" s="1"/>
      <c r="C49" s="1"/>
      <c r="D49" s="1"/>
      <c r="E49" s="1"/>
      <c r="F49" s="1" t="s">
        <v>45</v>
      </c>
      <c r="G49" s="11">
        <v>66.97</v>
      </c>
      <c r="H49" s="11">
        <v>0</v>
      </c>
      <c r="I49" s="11">
        <f t="shared" si="2"/>
        <v>66.97</v>
      </c>
      <c r="J49" s="12"/>
      <c r="K49" s="27">
        <v>200</v>
      </c>
    </row>
    <row r="50" spans="1:11" ht="14.25">
      <c r="A50" s="1"/>
      <c r="B50" s="1"/>
      <c r="C50" s="1"/>
      <c r="D50" s="1"/>
      <c r="E50" s="1" t="s">
        <v>46</v>
      </c>
      <c r="F50" s="1"/>
      <c r="G50" s="12">
        <f>ROUND(SUM(G37:G49),5)</f>
        <v>2026.61</v>
      </c>
      <c r="H50" s="12">
        <f>SUM(H38:H49)</f>
        <v>50</v>
      </c>
      <c r="I50" s="12">
        <f>SUM(I38:I49)</f>
        <v>2076.6099999999997</v>
      </c>
      <c r="J50" s="12"/>
      <c r="K50" s="12">
        <f>SUM(K38:K49)</f>
        <v>3075</v>
      </c>
    </row>
    <row r="51" spans="1:11" ht="28.5" customHeight="1">
      <c r="A51" s="1"/>
      <c r="B51" s="1"/>
      <c r="C51" s="1"/>
      <c r="D51" s="1"/>
      <c r="E51" s="1" t="s">
        <v>47</v>
      </c>
      <c r="F51" s="1"/>
      <c r="G51" s="12">
        <v>613.19</v>
      </c>
      <c r="H51" s="12">
        <v>0</v>
      </c>
      <c r="I51" s="12">
        <f>SUM(G51:H51)</f>
        <v>613.19</v>
      </c>
      <c r="J51" s="12"/>
      <c r="K51" s="25">
        <v>0</v>
      </c>
    </row>
    <row r="52" spans="1:11" ht="14.25">
      <c r="A52" s="1"/>
      <c r="B52" s="1"/>
      <c r="C52" s="1"/>
      <c r="D52" s="1"/>
      <c r="E52" s="1" t="s">
        <v>48</v>
      </c>
      <c r="F52" s="1"/>
      <c r="G52" s="12">
        <v>297.57</v>
      </c>
      <c r="H52" s="12">
        <v>0</v>
      </c>
      <c r="I52" s="12">
        <f aca="true" t="shared" si="3" ref="I52:I58">SUM(G52:H52)</f>
        <v>297.57</v>
      </c>
      <c r="J52" s="12"/>
      <c r="K52" s="25">
        <v>300</v>
      </c>
    </row>
    <row r="53" spans="1:11" ht="14.25">
      <c r="A53" s="1"/>
      <c r="B53" s="1"/>
      <c r="C53" s="1"/>
      <c r="D53" s="1"/>
      <c r="E53" s="1" t="s">
        <v>49</v>
      </c>
      <c r="F53" s="1"/>
      <c r="G53" s="12">
        <v>750</v>
      </c>
      <c r="H53" s="12">
        <v>0</v>
      </c>
      <c r="I53" s="12">
        <f t="shared" si="3"/>
        <v>750</v>
      </c>
      <c r="J53" s="12"/>
      <c r="K53" s="25">
        <v>750</v>
      </c>
    </row>
    <row r="54" spans="1:11" ht="14.25">
      <c r="A54" s="1"/>
      <c r="B54" s="1"/>
      <c r="C54" s="1"/>
      <c r="D54" s="1"/>
      <c r="E54" s="1" t="s">
        <v>50</v>
      </c>
      <c r="F54" s="1"/>
      <c r="G54" s="12">
        <v>0</v>
      </c>
      <c r="H54" s="12">
        <v>0</v>
      </c>
      <c r="I54" s="12">
        <f t="shared" si="3"/>
        <v>0</v>
      </c>
      <c r="J54" s="12"/>
      <c r="K54" s="25">
        <v>500</v>
      </c>
    </row>
    <row r="55" spans="1:11" ht="14.25">
      <c r="A55" s="1"/>
      <c r="B55" s="1"/>
      <c r="C55" s="1"/>
      <c r="D55" s="1"/>
      <c r="E55" s="1" t="s">
        <v>51</v>
      </c>
      <c r="F55" s="1"/>
      <c r="G55" s="12">
        <v>0</v>
      </c>
      <c r="H55" s="12">
        <v>0</v>
      </c>
      <c r="I55" s="12">
        <f t="shared" si="3"/>
        <v>0</v>
      </c>
      <c r="J55" s="12"/>
      <c r="K55" s="25">
        <v>0</v>
      </c>
    </row>
    <row r="56" spans="1:11" ht="14.25">
      <c r="A56" s="1"/>
      <c r="B56" s="1"/>
      <c r="C56" s="1"/>
      <c r="D56" s="1"/>
      <c r="E56" s="1" t="s">
        <v>52</v>
      </c>
      <c r="F56" s="1"/>
      <c r="G56" s="12">
        <v>200</v>
      </c>
      <c r="H56" s="12">
        <v>0</v>
      </c>
      <c r="I56" s="12">
        <f t="shared" si="3"/>
        <v>200</v>
      </c>
      <c r="J56" s="12"/>
      <c r="K56" s="25">
        <v>200</v>
      </c>
    </row>
    <row r="57" spans="1:11" ht="14.25">
      <c r="A57" s="1"/>
      <c r="B57" s="1"/>
      <c r="C57" s="1"/>
      <c r="D57" s="1"/>
      <c r="E57" s="1" t="s">
        <v>53</v>
      </c>
      <c r="F57" s="1"/>
      <c r="G57" s="12">
        <v>200</v>
      </c>
      <c r="H57" s="12">
        <v>0</v>
      </c>
      <c r="I57" s="12">
        <f t="shared" si="3"/>
        <v>200</v>
      </c>
      <c r="J57" s="12"/>
      <c r="K57" s="25">
        <v>200</v>
      </c>
    </row>
    <row r="58" spans="1:11" ht="15" thickBot="1">
      <c r="A58" s="1"/>
      <c r="B58" s="1"/>
      <c r="C58" s="1"/>
      <c r="D58" s="1"/>
      <c r="E58" s="1" t="s">
        <v>54</v>
      </c>
      <c r="F58" s="1"/>
      <c r="G58" s="11">
        <v>0</v>
      </c>
      <c r="H58" s="11">
        <v>0</v>
      </c>
      <c r="I58" s="11">
        <f t="shared" si="3"/>
        <v>0</v>
      </c>
      <c r="J58" s="12"/>
      <c r="K58" s="27"/>
    </row>
    <row r="59" spans="1:11" ht="14.25">
      <c r="A59" s="1"/>
      <c r="B59" s="1"/>
      <c r="C59" s="1"/>
      <c r="D59" s="1" t="s">
        <v>55</v>
      </c>
      <c r="E59" s="1"/>
      <c r="F59" s="1"/>
      <c r="G59" s="12">
        <f>ROUND(SUM(G36:G36)+SUM(G50:G58),5)</f>
        <v>4087.37</v>
      </c>
      <c r="H59" s="12">
        <f>SUM(H50:H58)</f>
        <v>50</v>
      </c>
      <c r="I59" s="12">
        <f>SUM(I50:I58)</f>
        <v>4137.37</v>
      </c>
      <c r="J59" s="12"/>
      <c r="K59" s="12">
        <f>SUM(K50:K58)</f>
        <v>5025</v>
      </c>
    </row>
    <row r="60" spans="1:11" ht="14.25">
      <c r="A60" s="1"/>
      <c r="B60" s="1"/>
      <c r="C60" s="1"/>
      <c r="D60" s="1" t="s">
        <v>56</v>
      </c>
      <c r="E60" s="1"/>
      <c r="F60" s="1"/>
      <c r="G60" s="12">
        <v>419.65</v>
      </c>
      <c r="H60" s="12">
        <v>0</v>
      </c>
      <c r="I60" s="12">
        <f>SUM(G60:H60)</f>
        <v>419.65</v>
      </c>
      <c r="J60" s="12"/>
      <c r="K60" s="25">
        <v>2500</v>
      </c>
    </row>
    <row r="61" spans="1:11" ht="14.25">
      <c r="A61" s="1"/>
      <c r="B61" s="1"/>
      <c r="C61" s="1"/>
      <c r="D61" s="1" t="s">
        <v>57</v>
      </c>
      <c r="E61" s="1"/>
      <c r="F61" s="1"/>
      <c r="G61" s="12"/>
      <c r="H61" s="12"/>
      <c r="I61" s="12"/>
      <c r="J61" s="12"/>
      <c r="K61" s="25"/>
    </row>
    <row r="62" spans="1:11" ht="14.25">
      <c r="A62" s="1"/>
      <c r="B62" s="1"/>
      <c r="C62" s="1"/>
      <c r="D62" s="1"/>
      <c r="E62" s="1" t="s">
        <v>58</v>
      </c>
      <c r="F62" s="1"/>
      <c r="G62" s="12">
        <v>495</v>
      </c>
      <c r="H62" s="12">
        <v>45</v>
      </c>
      <c r="I62" s="12">
        <f>SUM(G62:H62)</f>
        <v>540</v>
      </c>
      <c r="J62" s="12"/>
      <c r="K62" s="25">
        <v>540</v>
      </c>
    </row>
    <row r="63" spans="1:11" ht="15" thickBot="1">
      <c r="A63" s="1"/>
      <c r="B63" s="1"/>
      <c r="C63" s="1"/>
      <c r="D63" s="1"/>
      <c r="E63" s="1" t="s">
        <v>59</v>
      </c>
      <c r="F63" s="1"/>
      <c r="G63" s="11">
        <v>1650</v>
      </c>
      <c r="H63" s="11">
        <v>150</v>
      </c>
      <c r="I63" s="11">
        <f>SUM(G63:H63)</f>
        <v>1800</v>
      </c>
      <c r="J63" s="12"/>
      <c r="K63" s="27">
        <v>1800</v>
      </c>
    </row>
    <row r="64" spans="1:11" ht="15" thickBot="1">
      <c r="A64" s="1"/>
      <c r="B64" s="1"/>
      <c r="C64" s="1"/>
      <c r="D64" s="1" t="s">
        <v>60</v>
      </c>
      <c r="E64" s="1"/>
      <c r="F64" s="1"/>
      <c r="G64" s="13">
        <f>ROUND(SUM(G61:G63),5)</f>
        <v>2145</v>
      </c>
      <c r="H64" s="13">
        <f>SUM(H62:H63)</f>
        <v>195</v>
      </c>
      <c r="I64" s="13">
        <f>SUM(I62:I63)</f>
        <v>2340</v>
      </c>
      <c r="J64" s="12"/>
      <c r="K64" s="13">
        <f>SUM(K62:K63)</f>
        <v>2340</v>
      </c>
    </row>
    <row r="65" spans="1:11" ht="14.25">
      <c r="A65" s="1"/>
      <c r="B65" s="1"/>
      <c r="C65" s="1" t="s">
        <v>61</v>
      </c>
      <c r="D65" s="1"/>
      <c r="E65" s="1"/>
      <c r="F65" s="1"/>
      <c r="G65" s="12">
        <f>ROUND(G22+SUM(G34:G35)+SUM(G59:G60)+SUM(G64:G64),5)</f>
        <v>10871.85</v>
      </c>
      <c r="H65" s="12">
        <f>H64+H60+H59+H35+H34</f>
        <v>6064.58</v>
      </c>
      <c r="I65" s="12">
        <f>I64+I60+I59+I35+I34</f>
        <v>16936.43</v>
      </c>
      <c r="J65" s="12"/>
      <c r="K65" s="12">
        <f>K64+K60+K59+K35+K34</f>
        <v>12615</v>
      </c>
    </row>
    <row r="66" spans="1:11" ht="28.5" customHeight="1">
      <c r="A66" s="1"/>
      <c r="B66" s="1"/>
      <c r="C66" s="1" t="s">
        <v>62</v>
      </c>
      <c r="D66" s="1"/>
      <c r="E66" s="1"/>
      <c r="F66" s="1"/>
      <c r="G66" s="12"/>
      <c r="H66" s="12"/>
      <c r="I66" s="12"/>
      <c r="J66" s="12"/>
      <c r="K66" s="25"/>
    </row>
    <row r="67" spans="1:11" ht="14.25">
      <c r="A67" s="1"/>
      <c r="B67" s="1"/>
      <c r="C67" s="1"/>
      <c r="D67" s="1" t="s">
        <v>63</v>
      </c>
      <c r="E67" s="1"/>
      <c r="F67" s="1"/>
      <c r="G67" s="12"/>
      <c r="H67" s="12"/>
      <c r="I67" s="12"/>
      <c r="J67" s="12"/>
      <c r="K67" s="25"/>
    </row>
    <row r="68" spans="1:11" ht="14.25">
      <c r="A68" s="1"/>
      <c r="B68" s="1"/>
      <c r="C68" s="1"/>
      <c r="D68" s="1"/>
      <c r="E68" s="1" t="s">
        <v>64</v>
      </c>
      <c r="F68" s="1"/>
      <c r="G68" s="12">
        <v>178.01</v>
      </c>
      <c r="H68" s="12">
        <v>0</v>
      </c>
      <c r="I68" s="12">
        <f>SUM(G68:H68)</f>
        <v>178.01</v>
      </c>
      <c r="J68" s="12"/>
      <c r="K68" s="25">
        <v>0</v>
      </c>
    </row>
    <row r="69" spans="1:12" ht="15" thickBot="1">
      <c r="A69" s="1"/>
      <c r="B69" s="1"/>
      <c r="C69" s="1"/>
      <c r="D69" s="1"/>
      <c r="E69" s="1" t="s">
        <v>65</v>
      </c>
      <c r="F69" s="1"/>
      <c r="G69" s="11">
        <v>0</v>
      </c>
      <c r="H69" s="11">
        <v>0</v>
      </c>
      <c r="I69" s="11">
        <f>SUM(G69:H69)</f>
        <v>0</v>
      </c>
      <c r="J69" s="12"/>
      <c r="K69" s="27">
        <v>1200</v>
      </c>
      <c r="L69" t="s">
        <v>86</v>
      </c>
    </row>
    <row r="70" spans="1:11" ht="14.25">
      <c r="A70" s="1"/>
      <c r="B70" s="1"/>
      <c r="C70" s="1"/>
      <c r="D70" s="1" t="s">
        <v>66</v>
      </c>
      <c r="E70" s="1"/>
      <c r="F70" s="1"/>
      <c r="G70" s="12">
        <f>ROUND(SUM(G67:G69),5)</f>
        <v>178.01</v>
      </c>
      <c r="H70" s="12">
        <f>SUM(H68:H69)</f>
        <v>0</v>
      </c>
      <c r="I70" s="12">
        <f>SUM(I68:I69)</f>
        <v>178.01</v>
      </c>
      <c r="J70" s="12"/>
      <c r="K70" s="12">
        <f>SUM(K68:K69)</f>
        <v>1200</v>
      </c>
    </row>
    <row r="71" spans="1:11" ht="14.25">
      <c r="A71" s="1"/>
      <c r="B71" s="1"/>
      <c r="C71" s="1"/>
      <c r="D71" s="1" t="s">
        <v>83</v>
      </c>
      <c r="E71" s="1"/>
      <c r="F71" s="1"/>
      <c r="G71" s="12"/>
      <c r="H71" s="12">
        <v>3500</v>
      </c>
      <c r="I71" s="20">
        <f>SUM(G71:H71)</f>
        <v>3500</v>
      </c>
      <c r="J71" s="12"/>
      <c r="K71" s="25"/>
    </row>
    <row r="72" spans="1:11" ht="16.5" customHeight="1" thickBot="1">
      <c r="A72" s="1"/>
      <c r="B72" s="1"/>
      <c r="C72" s="1"/>
      <c r="D72" s="1" t="s">
        <v>67</v>
      </c>
      <c r="E72" s="1"/>
      <c r="F72" s="1"/>
      <c r="G72" s="11">
        <v>0</v>
      </c>
      <c r="H72" s="11">
        <v>4000</v>
      </c>
      <c r="I72" s="11">
        <f>SUM(G72:H72)</f>
        <v>4000</v>
      </c>
      <c r="J72" s="12"/>
      <c r="K72" s="27"/>
    </row>
    <row r="73" spans="1:11" ht="14.25">
      <c r="A73" s="1"/>
      <c r="B73" s="1"/>
      <c r="C73" s="1" t="s">
        <v>68</v>
      </c>
      <c r="D73" s="1"/>
      <c r="E73" s="1"/>
      <c r="F73" s="1"/>
      <c r="G73" s="12">
        <f>ROUND(SUM(G66:G66)+SUM(G70:G72),5)</f>
        <v>178.01</v>
      </c>
      <c r="H73" s="25">
        <f>SUM(H70:H72)</f>
        <v>7500</v>
      </c>
      <c r="I73" s="12">
        <f>SUM(I70:I72)</f>
        <v>7678.01</v>
      </c>
      <c r="J73" s="12"/>
      <c r="K73" s="12">
        <f>SUM(K70:K72)</f>
        <v>1200</v>
      </c>
    </row>
    <row r="74" spans="1:11" ht="28.5" customHeight="1">
      <c r="A74" s="1"/>
      <c r="B74" s="1"/>
      <c r="C74" s="1" t="s">
        <v>69</v>
      </c>
      <c r="D74" s="1"/>
      <c r="E74" s="1"/>
      <c r="F74" s="1"/>
      <c r="G74" s="12"/>
      <c r="H74" s="12"/>
      <c r="I74" s="12"/>
      <c r="J74" s="12"/>
      <c r="K74" s="25"/>
    </row>
    <row r="75" spans="1:11" ht="14.25">
      <c r="A75" s="1"/>
      <c r="B75" s="1"/>
      <c r="C75" s="1"/>
      <c r="D75" s="1" t="s">
        <v>70</v>
      </c>
      <c r="E75" s="1"/>
      <c r="F75" s="1"/>
      <c r="G75" s="12">
        <v>4000</v>
      </c>
      <c r="H75" s="12">
        <v>0</v>
      </c>
      <c r="I75" s="12">
        <f>SUM(G75:H75)</f>
        <v>4000</v>
      </c>
      <c r="J75" s="12"/>
      <c r="K75" s="25"/>
    </row>
    <row r="76" spans="1:12" ht="15" thickBot="1">
      <c r="A76" s="1"/>
      <c r="B76" s="1"/>
      <c r="C76" s="1"/>
      <c r="D76" s="1" t="s">
        <v>71</v>
      </c>
      <c r="E76" s="1"/>
      <c r="F76" s="1"/>
      <c r="G76" s="11">
        <v>1500</v>
      </c>
      <c r="H76" s="11">
        <v>0</v>
      </c>
      <c r="I76" s="11">
        <f>SUM(G76:H76)</f>
        <v>1500</v>
      </c>
      <c r="J76" s="12"/>
      <c r="K76" s="27">
        <v>1500</v>
      </c>
      <c r="L76" t="s">
        <v>87</v>
      </c>
    </row>
    <row r="77" spans="1:11" ht="14.25">
      <c r="A77" s="1"/>
      <c r="B77" s="1"/>
      <c r="C77" s="1" t="s">
        <v>72</v>
      </c>
      <c r="D77" s="1"/>
      <c r="E77" s="1"/>
      <c r="F77" s="1"/>
      <c r="G77" s="12">
        <f>ROUND(SUM(G74:G76),5)</f>
        <v>5500</v>
      </c>
      <c r="H77" s="12">
        <f>SUM(H75:H76)</f>
        <v>0</v>
      </c>
      <c r="I77" s="12">
        <f>SUM(I75:I76)</f>
        <v>5500</v>
      </c>
      <c r="J77" s="12"/>
      <c r="K77" s="12">
        <f>SUM(K75:K76)</f>
        <v>1500</v>
      </c>
    </row>
    <row r="78" spans="1:11" ht="28.5" customHeight="1">
      <c r="A78" s="1"/>
      <c r="B78" s="1"/>
      <c r="C78" s="1" t="s">
        <v>73</v>
      </c>
      <c r="D78" s="1"/>
      <c r="E78" s="1"/>
      <c r="F78" s="1"/>
      <c r="G78" s="12"/>
      <c r="H78" s="12"/>
      <c r="I78" s="12"/>
      <c r="J78" s="12"/>
      <c r="K78" s="25"/>
    </row>
    <row r="79" spans="1:11" ht="15" thickBot="1">
      <c r="A79" s="1"/>
      <c r="B79" s="1"/>
      <c r="C79" s="1"/>
      <c r="D79" s="1" t="s">
        <v>74</v>
      </c>
      <c r="E79" s="1"/>
      <c r="F79" s="1"/>
      <c r="G79" s="11">
        <v>0</v>
      </c>
      <c r="H79" s="11">
        <v>0</v>
      </c>
      <c r="I79" s="11">
        <f>SUM(G79:H79)</f>
        <v>0</v>
      </c>
      <c r="J79" s="12"/>
      <c r="K79" s="27">
        <v>6000</v>
      </c>
    </row>
    <row r="80" spans="1:11" ht="14.25">
      <c r="A80" s="1"/>
      <c r="B80" s="1"/>
      <c r="C80" s="1" t="s">
        <v>75</v>
      </c>
      <c r="D80" s="1"/>
      <c r="E80" s="1"/>
      <c r="F80" s="1"/>
      <c r="G80" s="12">
        <f>ROUND(SUM(G78:G79),5)</f>
        <v>0</v>
      </c>
      <c r="H80" s="12">
        <f>SUM(H79)</f>
        <v>0</v>
      </c>
      <c r="I80" s="12">
        <f>SUM(H81)</f>
        <v>0</v>
      </c>
      <c r="J80" s="12"/>
      <c r="K80" s="12">
        <f>SUM(K79)</f>
        <v>6000</v>
      </c>
    </row>
    <row r="81" spans="1:11" ht="28.5" customHeight="1" thickBot="1">
      <c r="A81" s="1"/>
      <c r="B81" s="1"/>
      <c r="C81" s="1" t="s">
        <v>76</v>
      </c>
      <c r="D81" s="1"/>
      <c r="E81" s="1"/>
      <c r="F81" s="1"/>
      <c r="G81" s="12">
        <v>0</v>
      </c>
      <c r="H81" s="11">
        <v>0</v>
      </c>
      <c r="I81" s="11">
        <v>0</v>
      </c>
      <c r="J81" s="12"/>
      <c r="K81" s="27">
        <v>11770</v>
      </c>
    </row>
    <row r="82" spans="1:11" ht="15" thickBot="1">
      <c r="A82" s="1"/>
      <c r="B82" s="1" t="s">
        <v>77</v>
      </c>
      <c r="C82" s="1"/>
      <c r="D82" s="1"/>
      <c r="E82" s="1"/>
      <c r="F82" s="1"/>
      <c r="G82" s="14">
        <f>ROUND(G6+G21+G65+G73+G77+SUM(G80:G81),5)</f>
        <v>19140.89</v>
      </c>
      <c r="H82" s="14">
        <f>ROUND(H6+H21+H65+H73+H77+SUM(H80:H81),5)</f>
        <v>14563.58</v>
      </c>
      <c r="I82" s="14">
        <f>ROUND(I6+I21+I65+I73+I77+SUM(I80:I81),5)</f>
        <v>33704.47</v>
      </c>
      <c r="J82" s="12"/>
      <c r="K82" s="14">
        <f>ROUND(K6+K21+K65+K73+K77+SUM(K80:K81),5)</f>
        <v>37000</v>
      </c>
    </row>
    <row r="83" spans="1:11" s="5" customFormat="1" ht="28.5" customHeight="1" thickBot="1">
      <c r="A83" s="1" t="s">
        <v>78</v>
      </c>
      <c r="B83" s="1"/>
      <c r="C83" s="1"/>
      <c r="D83" s="1"/>
      <c r="E83" s="1"/>
      <c r="F83" s="1"/>
      <c r="G83" s="15">
        <f>ROUND(G5-G82,5)</f>
        <v>17859.11</v>
      </c>
      <c r="H83" s="15">
        <f>ROUND(H5-H82,5)</f>
        <v>-14563.58</v>
      </c>
      <c r="I83" s="15">
        <f>ROUND(I5-I82,5)</f>
        <v>3295.53</v>
      </c>
      <c r="J83" s="16"/>
      <c r="K83" s="15">
        <f>ROUND(K5-K82,5)</f>
        <v>0</v>
      </c>
    </row>
    <row r="84" ht="15" thickTop="1"/>
  </sheetData>
  <sheetProtection/>
  <printOptions/>
  <pageMargins left="0.7" right="0.7" top="0.75" bottom="0.75" header="0.25" footer="0.3"/>
  <pageSetup fitToHeight="3" orientation="landscape" scale="68" r:id="rId2"/>
  <headerFooter>
    <oddHeader>&amp;C&amp;"Arial,Bold"&amp;12 Tarzana Neighborhood Council
Budget FY 2015-16&amp;14
&amp;10 As of May 15,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2015-05-15T18:19:05Z</cp:lastPrinted>
  <dcterms:created xsi:type="dcterms:W3CDTF">2015-05-13T22:59:19Z</dcterms:created>
  <dcterms:modified xsi:type="dcterms:W3CDTF">2015-05-15T18:19:08Z</dcterms:modified>
  <cp:category/>
  <cp:version/>
  <cp:contentType/>
  <cp:contentStatus/>
</cp:coreProperties>
</file>