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<sst xmlns="http://schemas.openxmlformats.org/spreadsheetml/2006/main" count="88" uniqueCount="68">
  <si>
    <t>Total</t>
  </si>
  <si>
    <t>Handicapped Improvements</t>
  </si>
  <si>
    <t>Tarzana Library</t>
  </si>
  <si>
    <t xml:space="preserve">SOCES </t>
  </si>
  <si>
    <t>Garden Project 5th Grade</t>
  </si>
  <si>
    <t>Tarzana El</t>
  </si>
  <si>
    <t>Young Reader Program</t>
  </si>
  <si>
    <t>Misc administrative supplies</t>
  </si>
  <si>
    <t>Childrens Books</t>
  </si>
  <si>
    <t>Roof</t>
  </si>
  <si>
    <t>Neighborhood Watch Signs</t>
  </si>
  <si>
    <t>DVD's</t>
  </si>
  <si>
    <t>Equipment/book carts</t>
  </si>
  <si>
    <t>Replacement Windows</t>
  </si>
  <si>
    <t>General</t>
  </si>
  <si>
    <t>Copier</t>
  </si>
  <si>
    <t>Wilbur School</t>
  </si>
  <si>
    <t>Tarzana Welcome Sign</t>
  </si>
  <si>
    <t>Shelves</t>
  </si>
  <si>
    <t>Tarzana Rec Center</t>
  </si>
  <si>
    <t>Trophies &amp; Uniforms</t>
  </si>
  <si>
    <t xml:space="preserve">Vanalden El </t>
  </si>
  <si>
    <t>Art Project</t>
  </si>
  <si>
    <t>Entertainment Center</t>
  </si>
  <si>
    <t>Subtotal</t>
  </si>
  <si>
    <t>Benches</t>
  </si>
  <si>
    <t>LAFD #93</t>
  </si>
  <si>
    <t>Computer &amp; Cameras</t>
  </si>
  <si>
    <t>Musical Instruments</t>
  </si>
  <si>
    <t>Music cabinets</t>
  </si>
  <si>
    <t>Projects by Organization</t>
  </si>
  <si>
    <t>Tarzana Community Center</t>
  </si>
  <si>
    <t>Subtotal paid to date</t>
  </si>
  <si>
    <t>Approved- not yet paid</t>
  </si>
  <si>
    <t>Paid in Fiscal Year Ending June 30</t>
  </si>
  <si>
    <t>Sound System</t>
  </si>
  <si>
    <t>Drapes</t>
  </si>
  <si>
    <t>Landscaping</t>
  </si>
  <si>
    <t>LAPD-West Valley</t>
  </si>
  <si>
    <t>Digital Cameras</t>
  </si>
  <si>
    <t>Portola Middle</t>
  </si>
  <si>
    <t>Nestle Ave School</t>
  </si>
  <si>
    <t>Counselor 2007/8 School Year</t>
  </si>
  <si>
    <t>UV Window Film</t>
  </si>
  <si>
    <t>Table/CD Cases</t>
  </si>
  <si>
    <t>Carnival Games</t>
  </si>
  <si>
    <t>Marquee</t>
  </si>
  <si>
    <t>Smart Music Program</t>
  </si>
  <si>
    <t>Security Cases</t>
  </si>
  <si>
    <t>Laminating Machine</t>
  </si>
  <si>
    <t>Median- Design</t>
  </si>
  <si>
    <t>SLO Bike</t>
  </si>
  <si>
    <t>Benches for Safe Zone</t>
  </si>
  <si>
    <t>NPG Emergency Prep. Container</t>
  </si>
  <si>
    <t>Million Trees LA</t>
  </si>
  <si>
    <t>Computers</t>
  </si>
  <si>
    <t>NPG Gym Equipment</t>
  </si>
  <si>
    <t>Benches (3/11)</t>
  </si>
  <si>
    <t>Million Trees LA (3/11)</t>
  </si>
  <si>
    <t>Public Works Projects (3/11)</t>
  </si>
  <si>
    <t>Duplicator</t>
  </si>
  <si>
    <t>Banners (3/11)</t>
  </si>
  <si>
    <t>PALS Computer (3/11)</t>
  </si>
  <si>
    <t>NPG Physical Ed Program</t>
  </si>
  <si>
    <t>Prepaid &amp; Not Yet Complete</t>
  </si>
  <si>
    <t>X</t>
  </si>
  <si>
    <t>Music Program</t>
  </si>
  <si>
    <t>Outdoor Lighting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</si>
</sst>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4" fontId="0" fillId="0" borderId="0" xfId="44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4" fontId="2" fillId="0" borderId="0" xfId="44" applyFont="1" applyAlignment="1">
      <alignment horizontal="centerContinuous"/>
    </xf>
    <xf numFmtId="44" fontId="2" fillId="0" borderId="0" xfId="44" applyFont="1" applyAlignment="1">
      <alignment horizontal="center"/>
    </xf>
    <xf numFmtId="1" fontId="2" fillId="0" borderId="0" xfId="44" applyNumberFormat="1" applyFont="1" applyAlignment="1">
      <alignment horizontal="center"/>
    </xf>
    <xf numFmtId="1" fontId="2" fillId="0" borderId="0" xfId="44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44" fontId="0" fillId="0" borderId="10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2" fillId="0" borderId="0" xfId="44" applyFont="1" applyAlignment="1">
      <alignment horizontal="center" wrapText="1"/>
    </xf>
    <xf numFmtId="44" fontId="0" fillId="0" borderId="0" xfId="44" applyFont="1" applyBorder="1" applyAlignment="1">
      <alignment/>
    </xf>
    <xf numFmtId="0" fontId="0" fillId="0" borderId="0" xfId="0" applyFont="1" applyAlignment="1">
      <alignment/>
    </xf>
    <xf numFmtId="44" fontId="0" fillId="0" borderId="13" xfId="44" applyFont="1" applyBorder="1" applyAlignment="1">
      <alignment/>
    </xf>
    <xf numFmtId="0" fontId="0" fillId="0" borderId="0" xfId="0" applyFont="1" applyAlignment="1">
      <alignment wrapText="1"/>
    </xf>
    <xf numFmtId="44" fontId="1" fillId="0" borderId="0" xfId="44" applyFont="1" applyAlignment="1">
      <alignment horizontal="center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1" sqref="J21"/>
    </sheetView>
  </sheetViews>
  <sheetFormatPr defaultColWidth="9.140625" defaultRowHeight="12.75"/>
  <cols>
    <col min="1" max="1" width="27.7109375" style="0" customWidth="1"/>
    <col min="2" max="2" width="10.421875" style="2" bestFit="1" customWidth="1"/>
    <col min="3" max="3" width="11.421875" style="2" bestFit="1" customWidth="1"/>
    <col min="4" max="5" width="11.28125" style="2" bestFit="1" customWidth="1"/>
    <col min="6" max="8" width="11.28125" style="2" customWidth="1"/>
    <col min="9" max="9" width="12.28125" style="2" bestFit="1" customWidth="1"/>
    <col min="10" max="10" width="9.00390625" style="2" customWidth="1"/>
    <col min="11" max="11" width="12.28125" style="2" bestFit="1" customWidth="1"/>
    <col min="12" max="12" width="12.28125" style="0" bestFit="1" customWidth="1"/>
    <col min="13" max="13" width="12.421875" style="0" customWidth="1"/>
    <col min="14" max="14" width="10.7109375" style="2" customWidth="1"/>
  </cols>
  <sheetData>
    <row r="1" spans="2:10" ht="23.25" customHeight="1">
      <c r="B1" s="6" t="s">
        <v>34</v>
      </c>
      <c r="C1" s="6"/>
      <c r="D1" s="6"/>
      <c r="E1" s="6"/>
      <c r="F1" s="6"/>
      <c r="G1" s="6"/>
      <c r="H1" s="6"/>
      <c r="I1" s="6"/>
      <c r="J1" s="6"/>
    </row>
    <row r="2" spans="1:14" s="1" customFormat="1" ht="38.25" customHeight="1">
      <c r="A2" s="1" t="s">
        <v>30</v>
      </c>
      <c r="B2" s="8">
        <v>2004</v>
      </c>
      <c r="C2" s="8">
        <v>2005</v>
      </c>
      <c r="D2" s="8">
        <v>2006</v>
      </c>
      <c r="E2" s="9">
        <v>2007</v>
      </c>
      <c r="F2" s="9">
        <v>2008</v>
      </c>
      <c r="G2" s="9">
        <v>2009</v>
      </c>
      <c r="H2" s="9">
        <v>2010</v>
      </c>
      <c r="I2" s="9">
        <v>2011</v>
      </c>
      <c r="J2" s="9">
        <v>2012</v>
      </c>
      <c r="K2" s="16" t="s">
        <v>32</v>
      </c>
      <c r="L2" s="10" t="s">
        <v>33</v>
      </c>
      <c r="M2" s="1" t="s">
        <v>0</v>
      </c>
      <c r="N2" s="16" t="s">
        <v>64</v>
      </c>
    </row>
    <row r="3" spans="2:14" s="1" customFormat="1" ht="12.75" customHeight="1">
      <c r="B3" s="8"/>
      <c r="C3" s="8"/>
      <c r="D3" s="8"/>
      <c r="E3" s="9"/>
      <c r="F3" s="9"/>
      <c r="G3" s="9"/>
      <c r="H3" s="9"/>
      <c r="I3" s="9"/>
      <c r="J3" s="16"/>
      <c r="K3" s="7"/>
      <c r="L3" s="10"/>
      <c r="N3" s="7"/>
    </row>
    <row r="4" spans="1:13" ht="12.75">
      <c r="A4" s="4" t="s">
        <v>31</v>
      </c>
      <c r="L4" s="2"/>
      <c r="M4" s="2"/>
    </row>
    <row r="5" spans="1:13" ht="12.75">
      <c r="A5" t="s">
        <v>1</v>
      </c>
      <c r="B5" s="2">
        <v>2764.62</v>
      </c>
      <c r="C5" s="2">
        <v>11806.2</v>
      </c>
      <c r="D5" s="2">
        <v>429.18</v>
      </c>
      <c r="K5" s="2">
        <f aca="true" t="shared" si="0" ref="K5:K10">SUM(B5:H5)</f>
        <v>15000</v>
      </c>
      <c r="L5" s="2"/>
      <c r="M5" s="2">
        <f aca="true" t="shared" si="1" ref="M5:M10">SUM(K5:L5)</f>
        <v>15000</v>
      </c>
    </row>
    <row r="6" spans="1:13" ht="12.75">
      <c r="A6" t="s">
        <v>9</v>
      </c>
      <c r="C6" s="2">
        <v>3020</v>
      </c>
      <c r="D6" s="2">
        <v>480</v>
      </c>
      <c r="K6" s="2">
        <f t="shared" si="0"/>
        <v>3500</v>
      </c>
      <c r="L6" s="2"/>
      <c r="M6" s="2">
        <f t="shared" si="1"/>
        <v>3500</v>
      </c>
    </row>
    <row r="7" spans="1:13" ht="12.75">
      <c r="A7" t="s">
        <v>13</v>
      </c>
      <c r="D7" s="2">
        <v>1874.5</v>
      </c>
      <c r="K7" s="2">
        <f t="shared" si="0"/>
        <v>1874.5</v>
      </c>
      <c r="L7" s="2"/>
      <c r="M7" s="2">
        <f t="shared" si="1"/>
        <v>1874.5</v>
      </c>
    </row>
    <row r="8" spans="1:13" ht="12.75">
      <c r="A8" t="s">
        <v>23</v>
      </c>
      <c r="E8" s="2">
        <v>13274.27</v>
      </c>
      <c r="K8" s="2">
        <f t="shared" si="0"/>
        <v>13274.27</v>
      </c>
      <c r="L8" s="2"/>
      <c r="M8" s="2">
        <f t="shared" si="1"/>
        <v>13274.27</v>
      </c>
    </row>
    <row r="9" spans="1:13" ht="12.75">
      <c r="A9" t="s">
        <v>37</v>
      </c>
      <c r="E9" s="2">
        <v>2211</v>
      </c>
      <c r="K9" s="2">
        <f t="shared" si="0"/>
        <v>2211</v>
      </c>
      <c r="L9" s="2"/>
      <c r="M9" s="2">
        <f t="shared" si="1"/>
        <v>2211</v>
      </c>
    </row>
    <row r="10" spans="1:13" ht="12.75">
      <c r="A10" t="s">
        <v>43</v>
      </c>
      <c r="G10" s="2">
        <v>1730</v>
      </c>
      <c r="K10" s="2">
        <f t="shared" si="0"/>
        <v>1730</v>
      </c>
      <c r="L10" s="2">
        <v>0</v>
      </c>
      <c r="M10" s="2">
        <f t="shared" si="1"/>
        <v>1730</v>
      </c>
    </row>
    <row r="11" spans="1:13" ht="25.5">
      <c r="A11" s="20" t="s">
        <v>53</v>
      </c>
      <c r="I11" s="2">
        <v>6804.98</v>
      </c>
      <c r="K11" s="2">
        <f>SUM(B11:I11)</f>
        <v>6804.98</v>
      </c>
      <c r="L11" s="2">
        <v>0</v>
      </c>
      <c r="M11" s="2">
        <f>SUM(K11:L11)</f>
        <v>6804.98</v>
      </c>
    </row>
    <row r="12" spans="1:13" ht="12.75">
      <c r="A12" t="s">
        <v>67</v>
      </c>
      <c r="L12" s="2">
        <v>5000</v>
      </c>
      <c r="M12" s="2">
        <f>SUM(K12:L12)</f>
        <v>5000</v>
      </c>
    </row>
    <row r="13" spans="1:13" ht="12.75">
      <c r="A13" s="11" t="s">
        <v>24</v>
      </c>
      <c r="B13" s="12">
        <f aca="true" t="shared" si="2" ref="B13:I13">SUM(B5:B11)</f>
        <v>2764.62</v>
      </c>
      <c r="C13" s="12">
        <f t="shared" si="2"/>
        <v>14826.2</v>
      </c>
      <c r="D13" s="12">
        <f t="shared" si="2"/>
        <v>2783.6800000000003</v>
      </c>
      <c r="E13" s="12">
        <f t="shared" si="2"/>
        <v>15485.27</v>
      </c>
      <c r="F13" s="12">
        <f t="shared" si="2"/>
        <v>0</v>
      </c>
      <c r="G13" s="12">
        <f t="shared" si="2"/>
        <v>1730</v>
      </c>
      <c r="H13" s="12">
        <f t="shared" si="2"/>
        <v>0</v>
      </c>
      <c r="I13" s="12">
        <f t="shared" si="2"/>
        <v>6804.98</v>
      </c>
      <c r="J13" s="12">
        <f>SUM(J5:J12)</f>
        <v>0</v>
      </c>
      <c r="K13" s="12">
        <f>SUM(K5:K12)</f>
        <v>44394.75</v>
      </c>
      <c r="L13" s="12">
        <f>SUM(L5:L12)</f>
        <v>5000</v>
      </c>
      <c r="M13" s="12">
        <f>SUM(M5:M12)</f>
        <v>49394.75</v>
      </c>
    </row>
    <row r="14" spans="12:13" ht="12.75">
      <c r="L14" s="2"/>
      <c r="M14" s="2"/>
    </row>
    <row r="15" spans="1:13" ht="12.75">
      <c r="A15" s="4" t="s">
        <v>2</v>
      </c>
      <c r="L15" s="2"/>
      <c r="M15" s="2"/>
    </row>
    <row r="16" spans="1:13" ht="12.75">
      <c r="A16" t="s">
        <v>8</v>
      </c>
      <c r="B16" s="2">
        <v>2500.59</v>
      </c>
      <c r="C16" s="2">
        <v>998.24</v>
      </c>
      <c r="K16" s="2">
        <f aca="true" t="shared" si="3" ref="K16:K21">SUM(B16:H16)</f>
        <v>3498.83</v>
      </c>
      <c r="L16" s="2"/>
      <c r="M16" s="2">
        <f>SUM(K16:L16)</f>
        <v>3498.83</v>
      </c>
    </row>
    <row r="17" spans="1:13" ht="12.75">
      <c r="A17" t="s">
        <v>11</v>
      </c>
      <c r="C17" s="2">
        <v>750</v>
      </c>
      <c r="D17" s="2">
        <v>1733.21</v>
      </c>
      <c r="K17" s="2">
        <f t="shared" si="3"/>
        <v>2483.21</v>
      </c>
      <c r="L17" s="2"/>
      <c r="M17" s="2">
        <f>SUM(K17:L17)</f>
        <v>2483.21</v>
      </c>
    </row>
    <row r="18" spans="1:13" ht="12.75">
      <c r="A18" t="s">
        <v>11</v>
      </c>
      <c r="D18" s="2">
        <v>2951.1</v>
      </c>
      <c r="E18" s="2">
        <v>44.98</v>
      </c>
      <c r="K18" s="2">
        <f t="shared" si="3"/>
        <v>2996.08</v>
      </c>
      <c r="L18" s="2"/>
      <c r="M18" s="2">
        <f>SUM(K18:L18)</f>
        <v>2996.08</v>
      </c>
    </row>
    <row r="19" spans="1:13" ht="12.75">
      <c r="A19" t="s">
        <v>44</v>
      </c>
      <c r="G19" s="2">
        <v>1474.99</v>
      </c>
      <c r="K19" s="2">
        <f t="shared" si="3"/>
        <v>1474.99</v>
      </c>
      <c r="L19" s="2">
        <v>0</v>
      </c>
      <c r="M19" s="2">
        <f>SUM(K19:L19)</f>
        <v>1474.99</v>
      </c>
    </row>
    <row r="20" spans="1:13" ht="12.75">
      <c r="A20" s="18" t="s">
        <v>48</v>
      </c>
      <c r="G20" s="2">
        <v>648.67</v>
      </c>
      <c r="K20" s="2">
        <f t="shared" si="3"/>
        <v>648.67</v>
      </c>
      <c r="L20" s="2"/>
      <c r="M20" s="2">
        <f>SUM(K20:L20)</f>
        <v>648.67</v>
      </c>
    </row>
    <row r="21" spans="1:13" ht="12.75">
      <c r="A21" s="11" t="s">
        <v>24</v>
      </c>
      <c r="B21" s="12">
        <f>SUM(B16:B20)</f>
        <v>2500.59</v>
      </c>
      <c r="C21" s="12">
        <f aca="true" t="shared" si="4" ref="C21:M21">SUM(C16:C20)</f>
        <v>1748.24</v>
      </c>
      <c r="D21" s="12">
        <f t="shared" si="4"/>
        <v>4684.3099999999995</v>
      </c>
      <c r="E21" s="12">
        <f t="shared" si="4"/>
        <v>44.98</v>
      </c>
      <c r="F21" s="12">
        <f t="shared" si="4"/>
        <v>0</v>
      </c>
      <c r="G21" s="12">
        <f t="shared" si="4"/>
        <v>2123.66</v>
      </c>
      <c r="H21" s="12">
        <f t="shared" si="4"/>
        <v>0</v>
      </c>
      <c r="I21" s="12">
        <f>SUM(I16:I20)</f>
        <v>0</v>
      </c>
      <c r="J21" s="12">
        <f>SUM(J16:J20)</f>
        <v>0</v>
      </c>
      <c r="K21" s="12">
        <f t="shared" si="3"/>
        <v>11101.779999999999</v>
      </c>
      <c r="L21" s="12">
        <f t="shared" si="4"/>
        <v>0</v>
      </c>
      <c r="M21" s="12">
        <f t="shared" si="4"/>
        <v>11101.779999999999</v>
      </c>
    </row>
    <row r="22" spans="12:13" ht="12.75">
      <c r="L22" s="2"/>
      <c r="M22" s="2"/>
    </row>
    <row r="23" spans="1:13" ht="12" customHeight="1">
      <c r="A23" s="4" t="s">
        <v>3</v>
      </c>
      <c r="L23" s="2"/>
      <c r="M23" s="2"/>
    </row>
    <row r="24" spans="1:13" ht="12.75">
      <c r="A24" t="s">
        <v>4</v>
      </c>
      <c r="B24" s="2">
        <v>322.7</v>
      </c>
      <c r="K24" s="2">
        <f>SUM(B24:H24)</f>
        <v>322.7</v>
      </c>
      <c r="L24" s="2"/>
      <c r="M24" s="2">
        <f>SUM(K24:L24)</f>
        <v>322.7</v>
      </c>
    </row>
    <row r="25" spans="1:13" ht="12.75">
      <c r="A25" t="s">
        <v>25</v>
      </c>
      <c r="F25" s="2">
        <v>3000</v>
      </c>
      <c r="K25" s="2">
        <f>SUM(B25:H25)</f>
        <v>3000</v>
      </c>
      <c r="L25" s="2"/>
      <c r="M25" s="2">
        <f>SUM(K25:L25)</f>
        <v>3000</v>
      </c>
    </row>
    <row r="26" spans="1:13" ht="12.75">
      <c r="A26" t="s">
        <v>29</v>
      </c>
      <c r="E26" s="2">
        <v>2500</v>
      </c>
      <c r="K26" s="2">
        <f>SUM(B26:H26)</f>
        <v>2500</v>
      </c>
      <c r="L26" s="2"/>
      <c r="M26" s="2">
        <f>SUM(K26:L26)</f>
        <v>2500</v>
      </c>
    </row>
    <row r="27" spans="1:13" ht="12.75">
      <c r="A27" s="18" t="s">
        <v>52</v>
      </c>
      <c r="H27" s="2">
        <v>2999.33</v>
      </c>
      <c r="K27" s="2">
        <f>SUM(B27:H27)</f>
        <v>2999.33</v>
      </c>
      <c r="L27" s="2"/>
      <c r="M27" s="2">
        <f>SUM(K27:L27)</f>
        <v>2999.33</v>
      </c>
    </row>
    <row r="28" spans="1:13" ht="12.75">
      <c r="A28" s="11" t="s">
        <v>24</v>
      </c>
      <c r="B28" s="12">
        <f>SUM(B24:B27)</f>
        <v>322.7</v>
      </c>
      <c r="C28" s="12">
        <f aca="true" t="shared" si="5" ref="C28:H28">SUM(C24:C27)</f>
        <v>0</v>
      </c>
      <c r="D28" s="12">
        <f t="shared" si="5"/>
        <v>0</v>
      </c>
      <c r="E28" s="12">
        <f t="shared" si="5"/>
        <v>2500</v>
      </c>
      <c r="F28" s="12">
        <f t="shared" si="5"/>
        <v>3000</v>
      </c>
      <c r="G28" s="12">
        <f t="shared" si="5"/>
        <v>0</v>
      </c>
      <c r="H28" s="12">
        <f t="shared" si="5"/>
        <v>2999.33</v>
      </c>
      <c r="I28" s="12">
        <f>SUM(I24:I27)</f>
        <v>0</v>
      </c>
      <c r="J28" s="12">
        <f>SUM(J24:J27)</f>
        <v>0</v>
      </c>
      <c r="K28" s="12">
        <f>SUM(B28:H28)</f>
        <v>8822.029999999999</v>
      </c>
      <c r="L28" s="12">
        <f>SUM(L24:L27)</f>
        <v>0</v>
      </c>
      <c r="M28" s="12">
        <f>SUM(M24:M27)</f>
        <v>8822.029999999999</v>
      </c>
    </row>
    <row r="29" spans="12:13" ht="12.75">
      <c r="L29" s="2"/>
      <c r="M29" s="2"/>
    </row>
    <row r="30" spans="1:13" ht="12.75">
      <c r="A30" s="4" t="s">
        <v>5</v>
      </c>
      <c r="L30" s="2"/>
      <c r="M30" s="2"/>
    </row>
    <row r="31" spans="1:13" ht="12.75">
      <c r="A31" t="s">
        <v>7</v>
      </c>
      <c r="B31" s="2">
        <v>2479.87</v>
      </c>
      <c r="K31" s="2">
        <f>SUM(B31:H31)</f>
        <v>2479.87</v>
      </c>
      <c r="L31" s="2"/>
      <c r="M31" s="2">
        <f aca="true" t="shared" si="6" ref="M31:M36">SUM(K31:L31)</f>
        <v>2479.87</v>
      </c>
    </row>
    <row r="32" spans="1:13" ht="12.75">
      <c r="A32" t="s">
        <v>28</v>
      </c>
      <c r="E32" s="2">
        <v>1500</v>
      </c>
      <c r="K32" s="2">
        <f>SUM(B32:H32)</f>
        <v>1500</v>
      </c>
      <c r="L32" s="2">
        <v>0</v>
      </c>
      <c r="M32" s="2">
        <f t="shared" si="6"/>
        <v>1500</v>
      </c>
    </row>
    <row r="33" spans="1:13" ht="12.75">
      <c r="A33" t="s">
        <v>56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5000</v>
      </c>
      <c r="K33" s="2">
        <f>SUM(B33:H33)</f>
        <v>5000</v>
      </c>
      <c r="L33" s="2">
        <v>0</v>
      </c>
      <c r="M33" s="2">
        <f t="shared" si="6"/>
        <v>5000</v>
      </c>
    </row>
    <row r="34" spans="1:13" ht="12.75">
      <c r="A34" t="s">
        <v>63</v>
      </c>
      <c r="I34" s="2">
        <v>5000</v>
      </c>
      <c r="K34" s="2">
        <f>SUM(B34:I34)</f>
        <v>5000</v>
      </c>
      <c r="L34" s="2">
        <v>0</v>
      </c>
      <c r="M34" s="2">
        <f t="shared" si="6"/>
        <v>5000</v>
      </c>
    </row>
    <row r="35" spans="1:13" ht="12.75">
      <c r="A35" t="s">
        <v>63</v>
      </c>
      <c r="L35" s="2">
        <v>4000</v>
      </c>
      <c r="M35" s="22">
        <f t="shared" si="6"/>
        <v>4000</v>
      </c>
    </row>
    <row r="36" spans="1:13" ht="12.75">
      <c r="A36" s="11" t="s">
        <v>24</v>
      </c>
      <c r="B36" s="12">
        <f aca="true" t="shared" si="7" ref="B36:G36">SUM(B31:B32)</f>
        <v>2479.87</v>
      </c>
      <c r="C36" s="12">
        <f t="shared" si="7"/>
        <v>0</v>
      </c>
      <c r="D36" s="12">
        <f t="shared" si="7"/>
        <v>0</v>
      </c>
      <c r="E36" s="12">
        <f t="shared" si="7"/>
        <v>1500</v>
      </c>
      <c r="F36" s="12">
        <f t="shared" si="7"/>
        <v>0</v>
      </c>
      <c r="G36" s="12">
        <f t="shared" si="7"/>
        <v>0</v>
      </c>
      <c r="H36" s="12">
        <f>SUM(H31:H33)</f>
        <v>5000</v>
      </c>
      <c r="I36" s="12">
        <f>SUM(I31:I34)</f>
        <v>5000</v>
      </c>
      <c r="J36" s="12">
        <f>SUM(J31:J35)</f>
        <v>0</v>
      </c>
      <c r="K36" s="12">
        <f>SUM(K31:K35)</f>
        <v>13979.869999999999</v>
      </c>
      <c r="L36" s="12">
        <f>SUM(L31:L35)</f>
        <v>4000</v>
      </c>
      <c r="M36" s="12">
        <f t="shared" si="6"/>
        <v>17979.87</v>
      </c>
    </row>
    <row r="37" spans="12:13" ht="12.75">
      <c r="L37" s="2"/>
      <c r="M37" s="2"/>
    </row>
    <row r="38" spans="1:13" ht="12.75">
      <c r="A38" s="4" t="s">
        <v>40</v>
      </c>
      <c r="L38" s="2"/>
      <c r="M38" s="2"/>
    </row>
    <row r="39" spans="1:13" ht="12.75">
      <c r="A39" t="s">
        <v>6</v>
      </c>
      <c r="B39" s="2">
        <v>100</v>
      </c>
      <c r="C39" s="2">
        <v>1399.93</v>
      </c>
      <c r="K39" s="2">
        <f>SUM(B39:H39)</f>
        <v>1499.93</v>
      </c>
      <c r="L39" s="2"/>
      <c r="M39" s="2">
        <f>SUM(K39:L39)</f>
        <v>1499.93</v>
      </c>
    </row>
    <row r="40" spans="1:13" ht="12.75">
      <c r="A40" t="s">
        <v>12</v>
      </c>
      <c r="C40" s="2">
        <v>1768.84</v>
      </c>
      <c r="D40" s="2">
        <v>-82.93</v>
      </c>
      <c r="E40" s="2">
        <v>-123.44</v>
      </c>
      <c r="K40" s="2">
        <f>SUM(B40:H40)</f>
        <v>1562.4699999999998</v>
      </c>
      <c r="L40" s="2"/>
      <c r="M40" s="2">
        <f>SUM(K40:L40)</f>
        <v>1562.4699999999998</v>
      </c>
    </row>
    <row r="41" spans="1:13" ht="12.75">
      <c r="A41" t="s">
        <v>18</v>
      </c>
      <c r="D41" s="2">
        <v>4000</v>
      </c>
      <c r="K41" s="2">
        <f>SUM(B41:H41)</f>
        <v>4000</v>
      </c>
      <c r="L41" s="2"/>
      <c r="M41" s="2">
        <f>SUM(K41:L41)</f>
        <v>4000</v>
      </c>
    </row>
    <row r="42" spans="1:13" ht="12.75">
      <c r="A42" t="s">
        <v>28</v>
      </c>
      <c r="E42" s="2">
        <v>1851.08</v>
      </c>
      <c r="K42" s="2">
        <f>SUM(B42:H42)</f>
        <v>1851.08</v>
      </c>
      <c r="L42" s="2">
        <v>0</v>
      </c>
      <c r="M42" s="2">
        <f>SUM(K42:L42)</f>
        <v>1851.08</v>
      </c>
    </row>
    <row r="43" spans="1:13" ht="12.75">
      <c r="A43" t="s">
        <v>47</v>
      </c>
      <c r="G43" s="2">
        <v>2019.97</v>
      </c>
      <c r="K43" s="2">
        <f>SUM(B43:H43)</f>
        <v>2019.97</v>
      </c>
      <c r="L43" s="2"/>
      <c r="M43" s="2">
        <f>K43+L43</f>
        <v>2019.97</v>
      </c>
    </row>
    <row r="44" spans="1:13" ht="12.75">
      <c r="A44" s="11" t="s">
        <v>24</v>
      </c>
      <c r="B44" s="12">
        <f>SUM(B39:B42)</f>
        <v>100</v>
      </c>
      <c r="C44" s="12">
        <f>SUM(C39:C42)</f>
        <v>3168.77</v>
      </c>
      <c r="D44" s="12">
        <f>SUM(D39:D42)</f>
        <v>3917.07</v>
      </c>
      <c r="E44" s="12">
        <f>SUM(E39:E42)</f>
        <v>1727.6399999999999</v>
      </c>
      <c r="F44" s="12">
        <f>SUM(F39:F42)</f>
        <v>0</v>
      </c>
      <c r="G44" s="12">
        <f aca="true" t="shared" si="8" ref="G44:M44">SUM(G39:G43)</f>
        <v>2019.97</v>
      </c>
      <c r="H44" s="12">
        <f t="shared" si="8"/>
        <v>0</v>
      </c>
      <c r="I44" s="12">
        <f t="shared" si="8"/>
        <v>0</v>
      </c>
      <c r="J44" s="12">
        <f t="shared" si="8"/>
        <v>0</v>
      </c>
      <c r="K44" s="12">
        <f t="shared" si="8"/>
        <v>10933.449999999999</v>
      </c>
      <c r="L44" s="12">
        <f t="shared" si="8"/>
        <v>0</v>
      </c>
      <c r="M44" s="12">
        <f t="shared" si="8"/>
        <v>10933.449999999999</v>
      </c>
    </row>
    <row r="45" spans="1:13" ht="12.75">
      <c r="A45" s="11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spans="12:13" ht="12.75">
      <c r="L46" s="2"/>
      <c r="M46" s="2"/>
    </row>
    <row r="47" spans="1:13" ht="12.75">
      <c r="A47" s="4" t="s">
        <v>14</v>
      </c>
      <c r="L47" s="2"/>
      <c r="M47" s="2"/>
    </row>
    <row r="48" spans="1:13" ht="12.75">
      <c r="A48" s="5" t="s">
        <v>10</v>
      </c>
      <c r="C48" s="2">
        <v>614.28</v>
      </c>
      <c r="K48" s="2">
        <f>SUM(B48:H48)</f>
        <v>614.28</v>
      </c>
      <c r="L48" s="2"/>
      <c r="M48" s="2">
        <f>SUM(K48:L48)</f>
        <v>614.28</v>
      </c>
    </row>
    <row r="49" spans="1:13" ht="12.75">
      <c r="A49" s="5" t="s">
        <v>17</v>
      </c>
      <c r="D49" s="2">
        <v>218.67</v>
      </c>
      <c r="K49" s="2">
        <f>SUM(B49:H49)</f>
        <v>218.67</v>
      </c>
      <c r="L49" s="2"/>
      <c r="M49" s="2">
        <f>SUM(K49:L49)</f>
        <v>218.67</v>
      </c>
    </row>
    <row r="50" spans="1:13" ht="12.75">
      <c r="A50" s="5" t="s">
        <v>50</v>
      </c>
      <c r="G50" s="2">
        <v>0</v>
      </c>
      <c r="H50" s="2">
        <v>8060.44</v>
      </c>
      <c r="K50" s="2">
        <f>SUM(B50:H50)</f>
        <v>8060.44</v>
      </c>
      <c r="L50" s="2">
        <v>0</v>
      </c>
      <c r="M50" s="2">
        <f>K50+L50</f>
        <v>8060.44</v>
      </c>
    </row>
    <row r="51" spans="1:14" ht="12.75">
      <c r="A51" s="5" t="s">
        <v>54</v>
      </c>
      <c r="I51" s="2">
        <v>50000</v>
      </c>
      <c r="K51" s="2">
        <f aca="true" t="shared" si="9" ref="K51:K56">SUM(B51:I51)</f>
        <v>50000</v>
      </c>
      <c r="L51" s="2">
        <v>0</v>
      </c>
      <c r="M51" s="2">
        <f aca="true" t="shared" si="10" ref="M51:M56">SUM(K51:L51)</f>
        <v>50000</v>
      </c>
      <c r="N51" s="21" t="s">
        <v>65</v>
      </c>
    </row>
    <row r="52" spans="1:14" ht="12.75">
      <c r="A52" s="5" t="s">
        <v>25</v>
      </c>
      <c r="I52" s="2">
        <v>25000</v>
      </c>
      <c r="K52" s="2">
        <f t="shared" si="9"/>
        <v>25000</v>
      </c>
      <c r="L52" s="2">
        <v>0</v>
      </c>
      <c r="M52" s="2">
        <f t="shared" si="10"/>
        <v>25000</v>
      </c>
      <c r="N52" s="21" t="s">
        <v>65</v>
      </c>
    </row>
    <row r="53" spans="1:14" ht="12.75">
      <c r="A53" s="5" t="s">
        <v>57</v>
      </c>
      <c r="I53" s="2">
        <v>4350</v>
      </c>
      <c r="K53" s="2">
        <f t="shared" si="9"/>
        <v>4350</v>
      </c>
      <c r="L53" s="2">
        <v>0</v>
      </c>
      <c r="M53" s="2">
        <f t="shared" si="10"/>
        <v>4350</v>
      </c>
      <c r="N53" s="21" t="s">
        <v>65</v>
      </c>
    </row>
    <row r="54" spans="1:14" ht="12.75">
      <c r="A54" s="5" t="s">
        <v>58</v>
      </c>
      <c r="I54" s="2">
        <v>10000</v>
      </c>
      <c r="K54" s="2">
        <f t="shared" si="9"/>
        <v>10000</v>
      </c>
      <c r="L54" s="2">
        <v>0</v>
      </c>
      <c r="M54" s="2">
        <f t="shared" si="10"/>
        <v>10000</v>
      </c>
      <c r="N54" s="21" t="s">
        <v>65</v>
      </c>
    </row>
    <row r="55" spans="1:14" ht="12.75">
      <c r="A55" s="5" t="s">
        <v>59</v>
      </c>
      <c r="I55" s="2">
        <v>10000</v>
      </c>
      <c r="K55" s="2">
        <f t="shared" si="9"/>
        <v>10000</v>
      </c>
      <c r="L55" s="2">
        <v>0</v>
      </c>
      <c r="M55" s="2">
        <f t="shared" si="10"/>
        <v>10000</v>
      </c>
      <c r="N55" s="21" t="s">
        <v>65</v>
      </c>
    </row>
    <row r="56" spans="1:14" ht="12.75">
      <c r="A56" s="5" t="s">
        <v>61</v>
      </c>
      <c r="I56" s="2">
        <v>10009.76</v>
      </c>
      <c r="K56" s="2">
        <f t="shared" si="9"/>
        <v>10009.76</v>
      </c>
      <c r="L56" s="2">
        <v>0</v>
      </c>
      <c r="M56" s="2">
        <f t="shared" si="10"/>
        <v>10009.76</v>
      </c>
      <c r="N56" s="21" t="s">
        <v>65</v>
      </c>
    </row>
    <row r="57" spans="1:13" ht="12.75">
      <c r="A57" s="13" t="s">
        <v>24</v>
      </c>
      <c r="B57" s="12">
        <f aca="true" t="shared" si="11" ref="B57:H57">SUM(B48:B50)</f>
        <v>0</v>
      </c>
      <c r="C57" s="12">
        <f t="shared" si="11"/>
        <v>614.28</v>
      </c>
      <c r="D57" s="12">
        <f t="shared" si="11"/>
        <v>218.67</v>
      </c>
      <c r="E57" s="12">
        <f t="shared" si="11"/>
        <v>0</v>
      </c>
      <c r="F57" s="12">
        <f t="shared" si="11"/>
        <v>0</v>
      </c>
      <c r="G57" s="12">
        <f t="shared" si="11"/>
        <v>0</v>
      </c>
      <c r="H57" s="12">
        <f t="shared" si="11"/>
        <v>8060.44</v>
      </c>
      <c r="I57" s="12">
        <f>SUM(I51:I56)</f>
        <v>109359.76</v>
      </c>
      <c r="J57" s="12">
        <f>SUM(J51:J56)</f>
        <v>0</v>
      </c>
      <c r="K57" s="12">
        <f>SUM(K48:K56)</f>
        <v>118253.15</v>
      </c>
      <c r="L57" s="12">
        <f>SUM(L48:L56)</f>
        <v>0</v>
      </c>
      <c r="M57" s="12">
        <f>SUM(M48:M56)</f>
        <v>118253.15</v>
      </c>
    </row>
    <row r="58" spans="12:13" ht="12.75">
      <c r="L58" s="2"/>
      <c r="M58" s="2"/>
    </row>
    <row r="59" spans="1:13" ht="12.75">
      <c r="A59" s="4" t="s">
        <v>16</v>
      </c>
      <c r="L59" s="2"/>
      <c r="M59" s="2"/>
    </row>
    <row r="60" spans="1:13" ht="12.75">
      <c r="A60" t="s">
        <v>15</v>
      </c>
      <c r="B60" s="14">
        <v>0</v>
      </c>
      <c r="C60" s="14">
        <v>3000</v>
      </c>
      <c r="D60" s="14">
        <v>0</v>
      </c>
      <c r="E60" s="14">
        <v>0</v>
      </c>
      <c r="F60" s="14">
        <v>0</v>
      </c>
      <c r="G60" s="14">
        <v>0</v>
      </c>
      <c r="H60" s="14"/>
      <c r="I60" s="14"/>
      <c r="J60" s="14"/>
      <c r="K60" s="14">
        <f>SUM(B60:G60)</f>
        <v>3000</v>
      </c>
      <c r="L60" s="14">
        <v>0</v>
      </c>
      <c r="M60" s="14">
        <f>SUM(K60:L60)</f>
        <v>3000</v>
      </c>
    </row>
    <row r="61" spans="12:13" ht="12.75">
      <c r="L61" s="2"/>
      <c r="M61" s="2"/>
    </row>
    <row r="62" spans="12:13" ht="12.75">
      <c r="L62" s="2"/>
      <c r="M62" s="2"/>
    </row>
    <row r="63" spans="1:13" ht="12.75">
      <c r="A63" s="4" t="s">
        <v>19</v>
      </c>
      <c r="L63" s="2"/>
      <c r="M63" s="2"/>
    </row>
    <row r="64" spans="1:13" ht="12.75">
      <c r="A64" t="s">
        <v>20</v>
      </c>
      <c r="B64" s="17"/>
      <c r="C64" s="17"/>
      <c r="D64" s="17">
        <v>3756.55</v>
      </c>
      <c r="E64" s="17"/>
      <c r="F64" s="17"/>
      <c r="G64" s="17"/>
      <c r="H64" s="17"/>
      <c r="I64" s="17"/>
      <c r="J64" s="17"/>
      <c r="K64" s="17">
        <f>SUM(B64:E64)</f>
        <v>3756.55</v>
      </c>
      <c r="L64" s="17"/>
      <c r="M64" s="17">
        <f>SUM(K64:L64)</f>
        <v>3756.55</v>
      </c>
    </row>
    <row r="65" spans="1:13" ht="12.75">
      <c r="A65" s="5" t="s">
        <v>35</v>
      </c>
      <c r="E65" s="2">
        <v>2579.96</v>
      </c>
      <c r="K65" s="2">
        <f>SUM(B65:E65)</f>
        <v>2579.96</v>
      </c>
      <c r="L65" s="2"/>
      <c r="M65" s="2">
        <v>2579.96</v>
      </c>
    </row>
    <row r="66" spans="1:13" ht="12.75">
      <c r="A66" s="5" t="s">
        <v>36</v>
      </c>
      <c r="E66" s="2">
        <v>1232.65</v>
      </c>
      <c r="F66" s="2">
        <v>1232.65</v>
      </c>
      <c r="K66" s="2">
        <f>SUM(B66:F66)</f>
        <v>2465.3</v>
      </c>
      <c r="L66" s="2">
        <v>0</v>
      </c>
      <c r="M66" s="17">
        <f>SUM(K66:L66)</f>
        <v>2465.3</v>
      </c>
    </row>
    <row r="67" spans="1:13" ht="12.75">
      <c r="A67" s="5" t="s">
        <v>45</v>
      </c>
      <c r="G67" s="2">
        <v>642.52</v>
      </c>
      <c r="K67" s="2">
        <f>SUM(B67:G67)</f>
        <v>642.52</v>
      </c>
      <c r="L67" s="2">
        <v>0</v>
      </c>
      <c r="M67" s="17">
        <f>SUM(K67:L67)</f>
        <v>642.52</v>
      </c>
    </row>
    <row r="68" spans="1:13" ht="12.75">
      <c r="A68" s="5" t="s">
        <v>45</v>
      </c>
      <c r="L68" s="2">
        <v>500</v>
      </c>
      <c r="M68" s="2">
        <v>500</v>
      </c>
    </row>
    <row r="69" spans="1:13" ht="12.75">
      <c r="A69" s="11" t="s">
        <v>24</v>
      </c>
      <c r="B69" s="12">
        <f aca="true" t="shared" si="12" ref="B69:G69">SUM(B64:B67)</f>
        <v>0</v>
      </c>
      <c r="C69" s="12">
        <f t="shared" si="12"/>
        <v>0</v>
      </c>
      <c r="D69" s="12">
        <f t="shared" si="12"/>
        <v>3756.55</v>
      </c>
      <c r="E69" s="12">
        <f t="shared" si="12"/>
        <v>3812.61</v>
      </c>
      <c r="F69" s="12">
        <f t="shared" si="12"/>
        <v>1232.65</v>
      </c>
      <c r="G69" s="12">
        <f t="shared" si="12"/>
        <v>642.52</v>
      </c>
      <c r="H69" s="12">
        <f aca="true" t="shared" si="13" ref="H69:M69">SUM(H64:H68)</f>
        <v>0</v>
      </c>
      <c r="I69" s="12">
        <f t="shared" si="13"/>
        <v>0</v>
      </c>
      <c r="J69" s="12">
        <f t="shared" si="13"/>
        <v>0</v>
      </c>
      <c r="K69" s="12">
        <f t="shared" si="13"/>
        <v>9444.330000000002</v>
      </c>
      <c r="L69" s="12">
        <f t="shared" si="13"/>
        <v>500</v>
      </c>
      <c r="M69" s="12">
        <f t="shared" si="13"/>
        <v>9944.330000000002</v>
      </c>
    </row>
    <row r="70" spans="12:13" ht="12.75">
      <c r="L70" s="2"/>
      <c r="M70" s="2"/>
    </row>
    <row r="71" spans="1:13" ht="12.75">
      <c r="A71" s="4" t="s">
        <v>41</v>
      </c>
      <c r="L71" s="2"/>
      <c r="M71" s="2"/>
    </row>
    <row r="72" spans="1:13" ht="12.75">
      <c r="A72" s="5" t="s">
        <v>42</v>
      </c>
      <c r="B72" s="17">
        <v>0</v>
      </c>
      <c r="C72" s="17">
        <v>0</v>
      </c>
      <c r="D72" s="17">
        <v>0</v>
      </c>
      <c r="E72" s="17">
        <v>0</v>
      </c>
      <c r="F72" s="17">
        <v>1600</v>
      </c>
      <c r="G72" s="17">
        <v>0</v>
      </c>
      <c r="H72" s="17"/>
      <c r="I72" s="17"/>
      <c r="J72" s="17"/>
      <c r="K72" s="17">
        <f>SUM(B72:G72)</f>
        <v>1600</v>
      </c>
      <c r="L72" s="17">
        <v>0</v>
      </c>
      <c r="M72" s="17">
        <f>SUM(K72:L72)</f>
        <v>1600</v>
      </c>
    </row>
    <row r="73" spans="1:13" ht="12.75">
      <c r="A73" s="5" t="s">
        <v>49</v>
      </c>
      <c r="B73" s="17"/>
      <c r="C73" s="17"/>
      <c r="D73" s="17"/>
      <c r="E73" s="17"/>
      <c r="F73" s="17"/>
      <c r="G73" s="17">
        <v>1447.56</v>
      </c>
      <c r="H73" s="17"/>
      <c r="I73" s="17"/>
      <c r="J73" s="17"/>
      <c r="K73" s="17">
        <f>SUM(B73:G73)</f>
        <v>1447.56</v>
      </c>
      <c r="L73" s="17">
        <v>0</v>
      </c>
      <c r="M73" s="17">
        <f>SUM(K73:L73)</f>
        <v>1447.56</v>
      </c>
    </row>
    <row r="74" spans="1:13" ht="12.75">
      <c r="A74" s="5" t="s">
        <v>55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1353.47</v>
      </c>
      <c r="I74" s="17"/>
      <c r="J74" s="17"/>
      <c r="K74" s="17">
        <f>SUM(B74:H74)</f>
        <v>1353.47</v>
      </c>
      <c r="L74" s="17">
        <v>0</v>
      </c>
      <c r="M74" s="17">
        <f>SUM(K74:L74)</f>
        <v>1353.47</v>
      </c>
    </row>
    <row r="75" spans="1:13" ht="12.75">
      <c r="A75" s="5" t="s">
        <v>60</v>
      </c>
      <c r="B75" s="17"/>
      <c r="C75" s="17"/>
      <c r="D75" s="17"/>
      <c r="E75" s="17"/>
      <c r="F75" s="17"/>
      <c r="G75" s="17"/>
      <c r="H75" s="17"/>
      <c r="I75" s="17">
        <v>2500</v>
      </c>
      <c r="J75" s="17"/>
      <c r="K75" s="17">
        <f>SUM(B75:I75)</f>
        <v>2500</v>
      </c>
      <c r="L75" s="17">
        <v>0</v>
      </c>
      <c r="M75" s="17">
        <f>SUM(K75:L75)</f>
        <v>2500</v>
      </c>
    </row>
    <row r="76" spans="1:13" ht="12.75">
      <c r="A76" s="5" t="s">
        <v>66</v>
      </c>
      <c r="L76" s="2">
        <v>1500</v>
      </c>
      <c r="M76" s="17">
        <f>SUM(K76:L76)</f>
        <v>1500</v>
      </c>
    </row>
    <row r="77" spans="1:13" ht="12.75">
      <c r="A77" s="13" t="s">
        <v>24</v>
      </c>
      <c r="B77" s="19">
        <f aca="true" t="shared" si="14" ref="B77:G77">SUM(B72:B73)</f>
        <v>0</v>
      </c>
      <c r="C77" s="19">
        <f t="shared" si="14"/>
        <v>0</v>
      </c>
      <c r="D77" s="19">
        <f t="shared" si="14"/>
        <v>0</v>
      </c>
      <c r="E77" s="19">
        <f t="shared" si="14"/>
        <v>0</v>
      </c>
      <c r="F77" s="19">
        <f t="shared" si="14"/>
        <v>1600</v>
      </c>
      <c r="G77" s="19">
        <f t="shared" si="14"/>
        <v>1447.56</v>
      </c>
      <c r="H77" s="19">
        <f>SUM(H72:H74)</f>
        <v>1353.47</v>
      </c>
      <c r="I77" s="19">
        <f>SUM(I72:I75)</f>
        <v>2500</v>
      </c>
      <c r="J77" s="19">
        <f>SUM(J72:J76)</f>
        <v>0</v>
      </c>
      <c r="K77" s="19">
        <f>SUM(K72:K76)</f>
        <v>6901.03</v>
      </c>
      <c r="L77" s="19">
        <f>SUM(L72:L76)</f>
        <v>1500</v>
      </c>
      <c r="M77" s="19">
        <f>SUM(M72:M76)</f>
        <v>8401.029999999999</v>
      </c>
    </row>
    <row r="78" spans="1:13" ht="12.75">
      <c r="A78" s="4"/>
      <c r="L78" s="2"/>
      <c r="M78" s="2"/>
    </row>
    <row r="79" spans="12:13" ht="12.75">
      <c r="L79" s="2"/>
      <c r="M79" s="2"/>
    </row>
    <row r="80" spans="1:13" ht="12.75">
      <c r="A80" s="4" t="s">
        <v>21</v>
      </c>
      <c r="L80" s="2"/>
      <c r="M80" s="2"/>
    </row>
    <row r="81" spans="1:13" ht="12.75">
      <c r="A81" t="s">
        <v>22</v>
      </c>
      <c r="B81" s="17">
        <v>0</v>
      </c>
      <c r="C81" s="17">
        <v>0</v>
      </c>
      <c r="D81" s="17">
        <v>2130</v>
      </c>
      <c r="E81" s="17">
        <v>0</v>
      </c>
      <c r="F81" s="17">
        <v>0</v>
      </c>
      <c r="G81" s="17"/>
      <c r="H81" s="17"/>
      <c r="I81" s="17"/>
      <c r="J81" s="17"/>
      <c r="K81" s="17">
        <f>SUM(B81:G81)</f>
        <v>2130</v>
      </c>
      <c r="L81" s="17">
        <v>0</v>
      </c>
      <c r="M81" s="17">
        <f>SUM(K81:L81)</f>
        <v>2130</v>
      </c>
    </row>
    <row r="82" spans="1:13" ht="12.75">
      <c r="A82" t="s">
        <v>46</v>
      </c>
      <c r="B82" s="17"/>
      <c r="C82" s="17"/>
      <c r="D82" s="17"/>
      <c r="E82" s="17"/>
      <c r="F82" s="17"/>
      <c r="G82" s="17">
        <v>2000</v>
      </c>
      <c r="H82" s="17"/>
      <c r="I82" s="17"/>
      <c r="J82" s="17"/>
      <c r="K82" s="17">
        <f>SUM(B82:G82)</f>
        <v>2000</v>
      </c>
      <c r="L82" s="17"/>
      <c r="M82" s="17">
        <f>SUM(K82:L82)</f>
        <v>2000</v>
      </c>
    </row>
    <row r="83" spans="1:13" ht="12.75">
      <c r="A83" s="11" t="s">
        <v>24</v>
      </c>
      <c r="B83" s="12">
        <f>SUM(B81:B82)</f>
        <v>0</v>
      </c>
      <c r="C83" s="12">
        <f aca="true" t="shared" si="15" ref="C83:L83">SUM(C81:C82)</f>
        <v>0</v>
      </c>
      <c r="D83" s="12">
        <f t="shared" si="15"/>
        <v>2130</v>
      </c>
      <c r="E83" s="12">
        <f t="shared" si="15"/>
        <v>0</v>
      </c>
      <c r="F83" s="12">
        <f t="shared" si="15"/>
        <v>0</v>
      </c>
      <c r="G83" s="12">
        <f t="shared" si="15"/>
        <v>2000</v>
      </c>
      <c r="H83" s="12">
        <f t="shared" si="15"/>
        <v>0</v>
      </c>
      <c r="I83" s="12">
        <f t="shared" si="15"/>
        <v>0</v>
      </c>
      <c r="J83" s="12">
        <f t="shared" si="15"/>
        <v>0</v>
      </c>
      <c r="K83" s="12">
        <f t="shared" si="15"/>
        <v>4130</v>
      </c>
      <c r="L83" s="12">
        <f t="shared" si="15"/>
        <v>0</v>
      </c>
      <c r="M83" s="12">
        <f>SUM(K83:L83)</f>
        <v>4130</v>
      </c>
    </row>
    <row r="84" spans="12:13" ht="12.75">
      <c r="L84" s="2"/>
      <c r="M84" s="2"/>
    </row>
    <row r="85" spans="1:13" ht="12.75">
      <c r="A85" s="4" t="s">
        <v>26</v>
      </c>
      <c r="L85" s="2"/>
      <c r="M85" s="2"/>
    </row>
    <row r="86" spans="1:13" ht="12.75">
      <c r="A86" t="s">
        <v>27</v>
      </c>
      <c r="B86" s="14">
        <v>0</v>
      </c>
      <c r="C86" s="14">
        <v>0</v>
      </c>
      <c r="D86" s="14">
        <v>0</v>
      </c>
      <c r="E86" s="14">
        <v>578.03</v>
      </c>
      <c r="F86" s="14">
        <v>2977.03</v>
      </c>
      <c r="G86" s="14">
        <v>0</v>
      </c>
      <c r="H86" s="14"/>
      <c r="I86" s="14"/>
      <c r="J86" s="14"/>
      <c r="K86" s="14">
        <f>SUM(B86:G86)</f>
        <v>3555.0600000000004</v>
      </c>
      <c r="L86" s="14">
        <v>0</v>
      </c>
      <c r="M86" s="14">
        <f>SUM(K86:L86)</f>
        <v>3555.0600000000004</v>
      </c>
    </row>
    <row r="87" spans="2:13" ht="12.75"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2:13" ht="12.75"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2:13" ht="12.75"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2.75">
      <c r="A90" s="4" t="s">
        <v>38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1:13" ht="12.75">
      <c r="A91" t="s">
        <v>39</v>
      </c>
      <c r="B91" s="17">
        <v>0</v>
      </c>
      <c r="C91" s="17">
        <v>0</v>
      </c>
      <c r="D91" s="17">
        <v>0</v>
      </c>
      <c r="E91" s="17">
        <v>412.97</v>
      </c>
      <c r="F91" s="17">
        <v>0</v>
      </c>
      <c r="G91" s="17">
        <v>0</v>
      </c>
      <c r="H91" s="17"/>
      <c r="I91" s="17"/>
      <c r="J91" s="17"/>
      <c r="K91" s="17">
        <f>SUM(B91:H91)</f>
        <v>412.97</v>
      </c>
      <c r="L91" s="17">
        <v>0</v>
      </c>
      <c r="M91" s="17">
        <f>SUM(K91:L91)</f>
        <v>412.97</v>
      </c>
    </row>
    <row r="92" spans="1:13" ht="12.75">
      <c r="A92" s="18" t="s">
        <v>51</v>
      </c>
      <c r="B92" s="17"/>
      <c r="C92" s="17"/>
      <c r="D92" s="17"/>
      <c r="E92" s="17"/>
      <c r="F92" s="17"/>
      <c r="G92" s="17"/>
      <c r="H92" s="17">
        <v>1809.78</v>
      </c>
      <c r="I92" s="17"/>
      <c r="J92" s="17"/>
      <c r="K92" s="17">
        <f>SUM(B92:H92)</f>
        <v>1809.78</v>
      </c>
      <c r="L92" s="17"/>
      <c r="M92" s="17">
        <f>SUM(K92:L92)</f>
        <v>1809.78</v>
      </c>
    </row>
    <row r="93" spans="1:13" ht="12.75">
      <c r="A93" s="18" t="s">
        <v>62</v>
      </c>
      <c r="B93" s="17"/>
      <c r="C93" s="17"/>
      <c r="D93" s="17"/>
      <c r="E93" s="17"/>
      <c r="F93" s="17"/>
      <c r="G93" s="17"/>
      <c r="H93" s="17"/>
      <c r="I93" s="17">
        <v>500</v>
      </c>
      <c r="J93" s="17"/>
      <c r="K93" s="17">
        <f>SUM(B93:I93)</f>
        <v>500</v>
      </c>
      <c r="L93" s="17"/>
      <c r="M93" s="17">
        <f>SUM(K93:L93)</f>
        <v>500</v>
      </c>
    </row>
    <row r="94" spans="1:13" ht="12.75">
      <c r="A94" s="13" t="s">
        <v>24</v>
      </c>
      <c r="B94" s="12">
        <f>SUM(B91:B92)</f>
        <v>0</v>
      </c>
      <c r="C94" s="12">
        <f aca="true" t="shared" si="16" ref="C94:H94">SUM(C91:C92)</f>
        <v>0</v>
      </c>
      <c r="D94" s="12">
        <f t="shared" si="16"/>
        <v>0</v>
      </c>
      <c r="E94" s="12">
        <f t="shared" si="16"/>
        <v>412.97</v>
      </c>
      <c r="F94" s="12">
        <f t="shared" si="16"/>
        <v>0</v>
      </c>
      <c r="G94" s="12">
        <f t="shared" si="16"/>
        <v>0</v>
      </c>
      <c r="H94" s="12">
        <f t="shared" si="16"/>
        <v>1809.78</v>
      </c>
      <c r="I94" s="12">
        <f>SUM(I91:I93)</f>
        <v>500</v>
      </c>
      <c r="J94" s="12">
        <f>SUM(J91:J93)</f>
        <v>0</v>
      </c>
      <c r="K94" s="12">
        <f>SUM(K91:K93)</f>
        <v>2722.75</v>
      </c>
      <c r="L94" s="12">
        <f>SUM(L91:L93)</f>
        <v>0</v>
      </c>
      <c r="M94" s="12">
        <f>SUM(M91:M93)</f>
        <v>2722.75</v>
      </c>
    </row>
    <row r="95" spans="12:13" ht="12.75">
      <c r="L95" s="2"/>
      <c r="M95" s="2"/>
    </row>
    <row r="96" spans="1:13" ht="13.5" thickBot="1">
      <c r="A96" s="3" t="s">
        <v>0</v>
      </c>
      <c r="B96" s="15">
        <f aca="true" t="shared" si="17" ref="B96:M96">B13+B21+B28+B36+B44+B57+B60+B69+B83+B86+B94+B77</f>
        <v>8167.78</v>
      </c>
      <c r="C96" s="15">
        <f t="shared" si="17"/>
        <v>23357.49</v>
      </c>
      <c r="D96" s="15">
        <f t="shared" si="17"/>
        <v>17490.28</v>
      </c>
      <c r="E96" s="15">
        <f t="shared" si="17"/>
        <v>26061.5</v>
      </c>
      <c r="F96" s="15">
        <f t="shared" si="17"/>
        <v>8809.68</v>
      </c>
      <c r="G96" s="15">
        <f t="shared" si="17"/>
        <v>9963.71</v>
      </c>
      <c r="H96" s="15">
        <f t="shared" si="17"/>
        <v>19223.02</v>
      </c>
      <c r="I96" s="15">
        <f t="shared" si="17"/>
        <v>124164.73999999999</v>
      </c>
      <c r="J96" s="15">
        <v>0</v>
      </c>
      <c r="K96" s="15">
        <f t="shared" si="17"/>
        <v>237238.19999999998</v>
      </c>
      <c r="L96" s="15">
        <f t="shared" si="17"/>
        <v>11000</v>
      </c>
      <c r="M96" s="15">
        <f t="shared" si="17"/>
        <v>248238.19999999998</v>
      </c>
    </row>
    <row r="97" spans="12:13" ht="13.5" thickTop="1">
      <c r="L97" s="2"/>
      <c r="M97" s="2"/>
    </row>
    <row r="98" spans="12:13" ht="12.75">
      <c r="L98" s="2"/>
      <c r="M98" s="2"/>
    </row>
    <row r="99" spans="12:13" ht="12.75">
      <c r="L99" s="2"/>
      <c r="M99" s="2"/>
    </row>
    <row r="100" spans="12:13" ht="12.75">
      <c r="L100" s="2"/>
      <c r="M100" s="2"/>
    </row>
    <row r="101" spans="12:13" ht="12.75">
      <c r="L101" s="2"/>
      <c r="M101" s="2"/>
    </row>
    <row r="102" spans="12:13" ht="12.75">
      <c r="L102" s="2"/>
      <c r="M102" s="2"/>
    </row>
    <row r="103" spans="12:13" ht="12.75">
      <c r="L103" s="2"/>
      <c r="M103" s="2"/>
    </row>
    <row r="104" spans="12:13" ht="12.75">
      <c r="L104" s="2"/>
      <c r="M104" s="2"/>
    </row>
    <row r="105" spans="12:13" ht="12.75">
      <c r="L105" s="2"/>
      <c r="M105" s="2"/>
    </row>
    <row r="106" spans="12:13" ht="12.75">
      <c r="L106" s="2"/>
      <c r="M106" s="2"/>
    </row>
    <row r="107" spans="12:13" ht="12.75">
      <c r="L107" s="2"/>
      <c r="M107" s="2"/>
    </row>
  </sheetData>
  <sheetProtection/>
  <printOptions/>
  <pageMargins left="0.75" right="0.75" top="1" bottom="1" header="0.5" footer="0.5"/>
  <pageSetup fitToHeight="2" fitToWidth="1" horizontalDpi="600" verticalDpi="600" orientation="landscape" scale="69" r:id="rId1"/>
  <headerFooter alignWithMargins="0">
    <oddHeader>&amp;CTarzana NC
Community Projects/NPG Funding
Since Inception
As of March 31, 2012
</oddHeader>
    <oddFooter>&amp;L&amp;D,&amp;T,&amp;F&amp;R&amp;P,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Leonard J. Shaffer</cp:lastModifiedBy>
  <cp:lastPrinted>2012-04-12T00:17:22Z</cp:lastPrinted>
  <dcterms:created xsi:type="dcterms:W3CDTF">2006-11-28T18:46:05Z</dcterms:created>
  <dcterms:modified xsi:type="dcterms:W3CDTF">2012-04-20T06:01:02Z</dcterms:modified>
  <cp:category/>
  <cp:version/>
  <cp:contentType/>
  <cp:contentStatus/>
</cp:coreProperties>
</file>