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9-22-20\"/>
    </mc:Choice>
  </mc:AlternateContent>
  <xr:revisionPtr revIDLastSave="0" documentId="8_{C1ABCF90-E8F6-4184-B356-A98806AB7516}" xr6:coauthVersionLast="45" xr6:coauthVersionMax="45" xr10:uidLastSave="{00000000-0000-0000-0000-000000000000}"/>
  <bookViews>
    <workbookView xWindow="-120" yWindow="-120" windowWidth="24240" windowHeight="13140" activeTab="1" xr2:uid="{29E408C6-9596-45B0-9C6B-6C11CCCD28FA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Sheet'!$B$10</definedName>
    <definedName name="QB_ROW_13320" localSheetId="0" hidden="1">'P&amp;L'!$C$42</definedName>
    <definedName name="QB_ROW_14011" localSheetId="1" hidden="1">'Balance Sheet'!$B$13</definedName>
    <definedName name="QB_ROW_14311" localSheetId="1" hidden="1">'Balance Sheet'!$B$15</definedName>
    <definedName name="QB_ROW_159230" localSheetId="0" hidden="1">'P&amp;L'!$D$37</definedName>
    <definedName name="QB_ROW_164230" localSheetId="1" hidden="1">'Balance Sheet'!$D$8</definedName>
    <definedName name="QB_ROW_171250" localSheetId="0" hidden="1">'P&amp;L'!$F$26</definedName>
    <definedName name="QB_ROW_17221" localSheetId="1" hidden="1">'Balance Sheet'!$C$14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Sheet'!$C$7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20200831</definedName>
    <definedName name="QBENDDATE" localSheetId="0">20200831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20200801</definedName>
    <definedName name="QBSTARTDATE" localSheetId="0">20200801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9" i="2"/>
  <c r="E10" i="2" s="1"/>
  <c r="E11" i="2" s="1"/>
  <c r="K40" i="1" l="1"/>
  <c r="I40" i="1"/>
  <c r="G40" i="1"/>
  <c r="K33" i="1"/>
  <c r="I33" i="1"/>
  <c r="G33" i="1"/>
  <c r="I29" i="1"/>
  <c r="I34" i="1" s="1"/>
  <c r="G29" i="1"/>
  <c r="G34" i="1" s="1"/>
  <c r="K27" i="1"/>
  <c r="K29" i="1" s="1"/>
  <c r="I27" i="1"/>
  <c r="G27" i="1"/>
  <c r="K19" i="1"/>
  <c r="K21" i="1" s="1"/>
  <c r="I19" i="1"/>
  <c r="I21" i="1" s="1"/>
  <c r="G19" i="1"/>
  <c r="G21" i="1" s="1"/>
  <c r="K8" i="1"/>
  <c r="K9" i="1" s="1"/>
  <c r="I8" i="1"/>
  <c r="I9" i="1" s="1"/>
  <c r="G8" i="1"/>
  <c r="G9" i="1" s="1"/>
  <c r="K34" i="1" l="1"/>
  <c r="K43" i="1"/>
  <c r="K44" i="1" s="1"/>
  <c r="I43" i="1"/>
  <c r="I44" i="1" s="1"/>
  <c r="G43" i="1"/>
  <c r="G44" i="1" s="1"/>
</calcChain>
</file>

<file path=xl/sharedStrings.xml><?xml version="1.0" encoding="utf-8"?>
<sst xmlns="http://schemas.openxmlformats.org/spreadsheetml/2006/main" count="58" uniqueCount="57">
  <si>
    <t>Aug 20</t>
  </si>
  <si>
    <t>Jul - Aug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</si>
  <si>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</si>
  <si>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</si>
  <si>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</si>
  <si>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</si>
  <si>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</si>
  <si>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</si>
  <si>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</si>
  <si>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</si>
  <si>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</si>
  <si>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</si>
  <si>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</si>
  <si>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</si>
  <si>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</si>
  <si>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</si>
  <si>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</si>
  <si>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</si>
  <si>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</si>
  <si>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</si>
  <si>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</si>
  <si>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</si>
  <si>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</si>
  <si>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</si>
  <si>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</si>
  <si>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</si>
  <si>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</si>
  <si>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</si>
  <si>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</si>
  <si>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</si>
  <si>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</si>
  <si>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</si>
  <si>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</si>
  <si>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</si>
  <si>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</si>
  <si>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</si>
  <si>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</si>
  <si>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</si>
  <si>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</si>
  <si>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</si>
  <si>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</si>
  <si>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</si>
  <si>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</si>
  <si>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</si>
  <si>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</si>
  <si>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Aug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</si>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</sst>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EAE-1678-4A3C-B266-8A161AF0A184}">
  <sheetPr codeName="Sheet1"/>
  <dimension ref="A1:K45"/>
  <sheetViews>
    <sheetView workbookViewId="0">
      <pane xSplit="6" ySplit="2" topLeftCell="G21" activePane="bottomRight" state="frozenSplit"/>
      <selection pane="topRight" activeCell="G1" sqref="G1"/>
      <selection pane="bottomLeft" activeCell="A3" sqref="A3"/>
      <selection pane="bottomRight" activeCell="M12" sqref="M12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85546875" style="12" customWidth="1"/>
    <col min="8" max="8" width="2.28515625" style="12" customWidth="1"/>
    <col min="9" max="9" width="10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4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5</v>
      </c>
      <c r="E5" s="1"/>
      <c r="F5" s="1"/>
      <c r="G5" s="18">
        <v>19932.72</v>
      </c>
      <c r="H5" s="18"/>
      <c r="I5" s="18">
        <v>19932.72</v>
      </c>
      <c r="J5" s="18"/>
      <c r="K5" s="18">
        <v>19932.72</v>
      </c>
    </row>
    <row r="6" spans="1:11" x14ac:dyDescent="0.25">
      <c r="A6" s="1"/>
      <c r="B6" s="1"/>
      <c r="C6" s="1"/>
      <c r="D6" s="1" t="s">
        <v>6</v>
      </c>
      <c r="E6" s="1"/>
      <c r="F6" s="1"/>
      <c r="G6" s="13">
        <v>3652.13</v>
      </c>
      <c r="H6" s="13"/>
      <c r="I6" s="13">
        <v>3652.13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7</v>
      </c>
      <c r="E7" s="1"/>
      <c r="F7" s="1"/>
      <c r="G7" s="14">
        <v>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8</v>
      </c>
      <c r="D8" s="1"/>
      <c r="E8" s="1"/>
      <c r="F8" s="1"/>
      <c r="G8" s="15">
        <f>ROUND(SUM(G4:G7),5)</f>
        <v>23584.85</v>
      </c>
      <c r="H8" s="13"/>
      <c r="I8" s="15">
        <f>ROUND(SUM(I4:I7),5)</f>
        <v>55584.85</v>
      </c>
      <c r="J8" s="13"/>
      <c r="K8" s="15">
        <f>ROUND(SUM(K4:K7),5)</f>
        <v>55584.85</v>
      </c>
    </row>
    <row r="9" spans="1:11" x14ac:dyDescent="0.25">
      <c r="A9" s="1"/>
      <c r="B9" s="1" t="s">
        <v>9</v>
      </c>
      <c r="C9" s="1"/>
      <c r="D9" s="1"/>
      <c r="E9" s="1"/>
      <c r="F9" s="1"/>
      <c r="G9" s="13">
        <f>ROUND(G3+G8,5)</f>
        <v>23584.85</v>
      </c>
      <c r="H9" s="13"/>
      <c r="I9" s="13">
        <f>ROUND(I3+I8,5)</f>
        <v>55584.85</v>
      </c>
      <c r="J9" s="13"/>
      <c r="K9" s="13">
        <f>ROUND(K3+K8,5)</f>
        <v>55584.85</v>
      </c>
    </row>
    <row r="10" spans="1:11" x14ac:dyDescent="0.25">
      <c r="A10" s="1"/>
      <c r="B10" s="1" t="s">
        <v>10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11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12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13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6">
        <v>0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3">
        <f>ROUND(G11+SUM(G19:G20),5)</f>
        <v>0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23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24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25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26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31</v>
      </c>
      <c r="F31" s="1"/>
      <c r="G31" s="13">
        <v>40</v>
      </c>
      <c r="H31" s="13"/>
      <c r="I31" s="13">
        <v>80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4">
        <v>150</v>
      </c>
      <c r="H32" s="13"/>
      <c r="I32" s="14">
        <v>300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5">
        <f>ROUND(SUM(G30:G32),5)</f>
        <v>190</v>
      </c>
      <c r="H33" s="13"/>
      <c r="I33" s="15">
        <f>ROUND(SUM(I30:I32),5)</f>
        <v>380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380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36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3">
        <v>1000</v>
      </c>
      <c r="H37" s="13"/>
      <c r="I37" s="13">
        <v>1000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39</v>
      </c>
      <c r="E39" s="1"/>
      <c r="F39" s="1"/>
      <c r="G39" s="16">
        <v>0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40</v>
      </c>
      <c r="D40" s="1"/>
      <c r="E40" s="1"/>
      <c r="F40" s="1"/>
      <c r="G40" s="13">
        <f>ROUND(SUM(G35:G39),5)</f>
        <v>1000</v>
      </c>
      <c r="H40" s="13"/>
      <c r="I40" s="13">
        <f>ROUND(SUM(I35:I39),5)</f>
        <v>3179.52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41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42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43</v>
      </c>
      <c r="C43" s="1"/>
      <c r="D43" s="1"/>
      <c r="E43" s="1"/>
      <c r="F43" s="1"/>
      <c r="G43" s="17">
        <f>ROUND(G10+G21+G34+SUM(G40:G42),5)</f>
        <v>1190</v>
      </c>
      <c r="H43" s="13"/>
      <c r="I43" s="17">
        <f>ROUND(I10+I21+I34+SUM(I40:I42),5)</f>
        <v>3789.92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44</v>
      </c>
      <c r="B44" s="1"/>
      <c r="C44" s="1"/>
      <c r="D44" s="1"/>
      <c r="E44" s="1"/>
      <c r="F44" s="1"/>
      <c r="G44" s="19">
        <f>ROUND(G9-G43,5)</f>
        <v>22394.85</v>
      </c>
      <c r="H44" s="20"/>
      <c r="I44" s="19">
        <f>ROUND(I9-I43,5)</f>
        <v>51794.93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4:14 PM
&amp;"Arial,Bold"&amp;8 09/08/20
&amp;"Arial,Bold"&amp;8 Cash Basis&amp;C&amp;"Arial,Bold"&amp;12 Tarzana Neighborhood Council
&amp;"Arial,Bold"&amp;14 Profit &amp;&amp; Loss Budget Performance
&amp;"Arial,Bold"&amp;10 August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90D5-6097-410D-BE37-850AECE748EA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6" style="11" customWidth="1"/>
    <col min="4" max="4" width="48.42578125" style="11" customWidth="1"/>
    <col min="5" max="5" width="12.42578125" style="12" customWidth="1"/>
  </cols>
  <sheetData>
    <row r="4" spans="1:5" s="10" customFormat="1" ht="15.75" thickBot="1" x14ac:dyDescent="0.3">
      <c r="A4" s="7"/>
      <c r="B4" s="7"/>
      <c r="C4" s="7"/>
      <c r="D4" s="7"/>
      <c r="E4" s="21" t="s">
        <v>45</v>
      </c>
    </row>
    <row r="5" spans="1:5" ht="15.75" thickTop="1" x14ac:dyDescent="0.25">
      <c r="A5" s="1" t="s">
        <v>46</v>
      </c>
      <c r="B5" s="1"/>
      <c r="C5" s="1"/>
      <c r="D5" s="1"/>
      <c r="E5" s="4"/>
    </row>
    <row r="6" spans="1:5" x14ac:dyDescent="0.25">
      <c r="A6" s="1"/>
      <c r="B6" s="1" t="s">
        <v>47</v>
      </c>
      <c r="C6" s="1"/>
      <c r="D6" s="1"/>
      <c r="E6" s="4"/>
    </row>
    <row r="7" spans="1:5" x14ac:dyDescent="0.25">
      <c r="A7" s="1"/>
      <c r="B7" s="1"/>
      <c r="C7" s="1" t="s">
        <v>48</v>
      </c>
      <c r="D7" s="1"/>
      <c r="E7" s="4"/>
    </row>
    <row r="8" spans="1:5" ht="15.75" thickBot="1" x14ac:dyDescent="0.3">
      <c r="A8" s="1"/>
      <c r="B8" s="1"/>
      <c r="C8" s="1"/>
      <c r="D8" s="1" t="s">
        <v>49</v>
      </c>
      <c r="E8" s="22">
        <v>51794.93</v>
      </c>
    </row>
    <row r="9" spans="1:5" ht="15.75" thickBot="1" x14ac:dyDescent="0.3">
      <c r="A9" s="1"/>
      <c r="B9" s="1"/>
      <c r="C9" s="1" t="s">
        <v>50</v>
      </c>
      <c r="D9" s="1"/>
      <c r="E9" s="17">
        <f>ROUND(SUM(E7:E8),5)</f>
        <v>51794.93</v>
      </c>
    </row>
    <row r="10" spans="1:5" ht="15.75" thickBot="1" x14ac:dyDescent="0.3">
      <c r="A10" s="1"/>
      <c r="B10" s="1" t="s">
        <v>51</v>
      </c>
      <c r="C10" s="1"/>
      <c r="D10" s="1"/>
      <c r="E10" s="17">
        <f>ROUND(E6+E9,5)</f>
        <v>51794.93</v>
      </c>
    </row>
    <row r="11" spans="1:5" s="6" customFormat="1" ht="12" thickBot="1" x14ac:dyDescent="0.25">
      <c r="A11" s="1" t="s">
        <v>52</v>
      </c>
      <c r="B11" s="1"/>
      <c r="C11" s="1"/>
      <c r="D11" s="1"/>
      <c r="E11" s="19">
        <f>ROUND(E5+E10,5)</f>
        <v>51794.93</v>
      </c>
    </row>
    <row r="12" spans="1:5" ht="15.75" thickTop="1" x14ac:dyDescent="0.25">
      <c r="A12" s="1" t="s">
        <v>53</v>
      </c>
      <c r="B12" s="1"/>
      <c r="C12" s="1"/>
      <c r="D12" s="1"/>
      <c r="E12" s="18"/>
    </row>
    <row r="13" spans="1:5" x14ac:dyDescent="0.25">
      <c r="A13" s="1"/>
      <c r="B13" s="1" t="s">
        <v>54</v>
      </c>
      <c r="C13" s="1"/>
      <c r="D13" s="1"/>
      <c r="E13" s="18"/>
    </row>
    <row r="14" spans="1:5" ht="15.75" thickBot="1" x14ac:dyDescent="0.3">
      <c r="A14" s="1"/>
      <c r="B14" s="1"/>
      <c r="C14" s="1" t="s">
        <v>44</v>
      </c>
      <c r="D14" s="1"/>
      <c r="E14" s="22">
        <v>51794.93</v>
      </c>
    </row>
    <row r="15" spans="1:5" ht="15.75" thickBot="1" x14ac:dyDescent="0.3">
      <c r="A15" s="1"/>
      <c r="B15" s="1" t="s">
        <v>55</v>
      </c>
      <c r="C15" s="1"/>
      <c r="D15" s="1"/>
      <c r="E15" s="17">
        <f>ROUND(SUM(E13:E14),5)</f>
        <v>51794.93</v>
      </c>
    </row>
    <row r="16" spans="1:5" s="6" customFormat="1" ht="12" thickBot="1" x14ac:dyDescent="0.25">
      <c r="A16" s="1" t="s">
        <v>56</v>
      </c>
      <c r="B16" s="1"/>
      <c r="C16" s="1"/>
      <c r="D16" s="1"/>
      <c r="E16" s="19">
        <f>ROUND(E12+E15,5)</f>
        <v>51794.93</v>
      </c>
    </row>
    <row r="17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4:27 PM
&amp;"Arial,Bold"&amp;8 09/08/20
&amp;"Arial,Bold"&amp;8 Cash Basis&amp;C&amp;"Arial,Bold"&amp;12 Tarzana Neighborhood Council
&amp;"Arial,Bold"&amp;14 Balance Sheet
&amp;"Arial,Bold"&amp;10 As of August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2020-09-08T23:33:05Z</cp:lastPrinted>
  <dcterms:created xsi:type="dcterms:W3CDTF">2020-09-08T23:14:48Z</dcterms:created>
  <dcterms:modified xsi:type="dcterms:W3CDTF">2020-09-18T20:40:40Z</dcterms:modified>
</cp:coreProperties>
</file>