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2-25-20\"/>
    </mc:Choice>
  </mc:AlternateContent>
  <xr:revisionPtr revIDLastSave="0" documentId="8_{136BBF16-A0B4-4F25-909A-F9A3FD216436}" xr6:coauthVersionLast="45" xr6:coauthVersionMax="45" xr10:uidLastSave="{00000000-0000-0000-0000-000000000000}"/>
  <bookViews>
    <workbookView xWindow="-120" yWindow="-120" windowWidth="21840" windowHeight="13140" activeTab="1" xr2:uid="{ED3036CE-ADEB-4015-AFF7-7959566B62A5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$25:$25,'P&amp;L'!$27:$27,'P&amp;L'!$28:$28,'P&amp;L'!$29:$29</definedName>
    <definedName name="QB_DATA_1" localSheetId="0" hidden="1">'P&amp;L'!$32:$32,'P&amp;L'!$34:$34,'P&amp;L'!$35:$35,'P&amp;L'!$36:$36,'P&amp;L'!$37:$37,'P&amp;L'!$38:$38,'P&amp;L'!$39:$39,'P&amp;L'!$40:$40,'P&amp;L'!$41:$41,'P&amp;L'!$42:$42,'P&amp;L'!$46:$46,'P&amp;L'!$47:$47,'P&amp;L'!$50:$50</definedName>
    <definedName name="QB_FORMULA_0" localSheetId="0" hidden="1">'P&amp;L'!$G$5,'P&amp;L'!$I$5,'P&amp;L'!#REF!,'P&amp;L'!$K$5,'P&amp;L'!$G$18,'P&amp;L'!$I$18,'P&amp;L'!#REF!,'P&amp;L'!$K$18,'P&amp;L'!$G$20,'P&amp;L'!$I$20,'P&amp;L'!#REF!,'P&amp;L'!$K$20,'P&amp;L'!$G$26,'P&amp;L'!#REF!,'P&amp;L'!$I$26,'P&amp;L'!#REF!</definedName>
    <definedName name="QB_FORMULA_1" localSheetId="0" hidden="1">'P&amp;L'!$K$26,'P&amp;L'!$G$30,'P&amp;L'!#REF!,'P&amp;L'!$I$30,'P&amp;L'!#REF!,'P&amp;L'!$K$30,'P&amp;L'!$G$43,'P&amp;L'!#REF!,'P&amp;L'!$I$43,'P&amp;L'!#REF!,'P&amp;L'!$K$43,'P&amp;L'!$G$44,'P&amp;L'!#REF!,'P&amp;L'!$I$44,'P&amp;L'!#REF!,'P&amp;L'!$K$44</definedName>
    <definedName name="QB_FORMULA_2" localSheetId="0" hidden="1">'P&amp;L'!$G$48,'P&amp;L'!$I$48,'P&amp;L'!#REF!,'P&amp;L'!$K$48,'P&amp;L'!$G$49,'P&amp;L'!#REF!,'P&amp;L'!$I$49,'P&amp;L'!#REF!,'P&amp;L'!$K$49,'P&amp;L'!$G$51,'P&amp;L'!#REF!,'P&amp;L'!$I$51,'P&amp;L'!#REF!,'P&amp;L'!$K$51,'P&amp;L'!$G$52,'P&amp;L'!#REF!</definedName>
    <definedName name="QB_FORMULA_3" localSheetId="0" hidden="1">'P&amp;L'!$I$52,'P&amp;L'!#REF!,'P&amp;L'!$K$52</definedName>
    <definedName name="QB_ROW_108250" localSheetId="0" hidden="1">'P&amp;L'!$F$36</definedName>
    <definedName name="QB_ROW_123240" localSheetId="0" hidden="1">'P&amp;L'!$E$14</definedName>
    <definedName name="QB_ROW_13320" localSheetId="0" hidden="1">'P&amp;L'!$C$50</definedName>
    <definedName name="QB_ROW_141250" localSheetId="0" hidden="1">'P&amp;L'!$F$37</definedName>
    <definedName name="QB_ROW_15340" localSheetId="0" hidden="1">'P&amp;L'!$E$9</definedName>
    <definedName name="QB_ROW_171250" localSheetId="0" hidden="1">'P&amp;L'!$F$25</definedName>
    <definedName name="QB_ROW_18030" localSheetId="0" hidden="1">'P&amp;L'!$D$8</definedName>
    <definedName name="QB_ROW_18301" localSheetId="0" hidden="1">'P&amp;L'!$A$52</definedName>
    <definedName name="QB_ROW_18330" localSheetId="0" hidden="1">'P&amp;L'!$D$18</definedName>
    <definedName name="QB_ROW_189240" localSheetId="0" hidden="1">'P&amp;L'!$E$13</definedName>
    <definedName name="QB_ROW_192240" localSheetId="0" hidden="1">'P&amp;L'!$E$32</definedName>
    <definedName name="QB_ROW_193250" localSheetId="0" hidden="1">'P&amp;L'!$F$24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'P&amp;L'!$B$51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'P&amp;L'!$D$30</definedName>
    <definedName name="QB_ROW_30240" localSheetId="0" hidden="1">'P&amp;L'!$E$28</definedName>
    <definedName name="QB_ROW_31240" localSheetId="0" hidden="1">'P&amp;L'!$E$27</definedName>
    <definedName name="QB_ROW_36240" localSheetId="0" hidden="1">'P&amp;L'!$E$29</definedName>
    <definedName name="QB_ROW_37030" localSheetId="0" hidden="1">'P&amp;L'!$D$31</definedName>
    <definedName name="QB_ROW_37330" localSheetId="0" hidden="1">'P&amp;L'!$D$44</definedName>
    <definedName name="QB_ROW_39040" localSheetId="0" hidden="1">'P&amp;L'!$E$33</definedName>
    <definedName name="QB_ROW_39340" localSheetId="0" hidden="1">'P&amp;L'!$E$43</definedName>
    <definedName name="QB_ROW_44030" localSheetId="0" hidden="1">'P&amp;L'!$D$45</definedName>
    <definedName name="QB_ROW_44330" localSheetId="0" hidden="1">'P&amp;L'!$D$48</definedName>
    <definedName name="QB_ROW_45240" localSheetId="0" hidden="1">'P&amp;L'!$E$46</definedName>
    <definedName name="QB_ROW_46240" localSheetId="0" hidden="1">'P&amp;L'!$E$47</definedName>
    <definedName name="QB_ROW_47220" localSheetId="0" hidden="1">'P&amp;L'!$C$4</definedName>
    <definedName name="QB_ROW_66250" localSheetId="0" hidden="1">'P&amp;L'!$F$41</definedName>
    <definedName name="QB_ROW_67250" localSheetId="0" hidden="1">'P&amp;L'!$F$40</definedName>
    <definedName name="QB_ROW_68250" localSheetId="0" hidden="1">'P&amp;L'!$F$35</definedName>
    <definedName name="QB_ROW_70250" localSheetId="0" hidden="1">'P&amp;L'!$F$38</definedName>
    <definedName name="QB_ROW_71250" localSheetId="0" hidden="1">'P&amp;L'!$F$39</definedName>
    <definedName name="QB_ROW_73250" localSheetId="0" hidden="1">'P&amp;L'!$F$34</definedName>
    <definedName name="QB_ROW_8020" localSheetId="0" hidden="1">'P&amp;L'!$C$7</definedName>
    <definedName name="QB_ROW_82250" localSheetId="0" hidden="1">'P&amp;L'!$F$42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'P&amp;L'!$C$49</definedName>
    <definedName name="QB_ROW_97040" localSheetId="0" hidden="1">'P&amp;L'!$E$23</definedName>
    <definedName name="QB_ROW_97340" localSheetId="0" hidden="1">'P&amp;L'!$E$26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20200131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9" i="2"/>
  <c r="E10" i="2" s="1"/>
  <c r="E11" i="2" s="1"/>
  <c r="K48" i="1"/>
  <c r="I48" i="1"/>
  <c r="G48" i="1"/>
  <c r="K43" i="1"/>
  <c r="K44" i="1" s="1"/>
  <c r="I43" i="1"/>
  <c r="I44" i="1" s="1"/>
  <c r="G43" i="1"/>
  <c r="G44" i="1" s="1"/>
  <c r="K26" i="1"/>
  <c r="K30" i="1" s="1"/>
  <c r="I26" i="1"/>
  <c r="I30" i="1" s="1"/>
  <c r="G26" i="1"/>
  <c r="G30" i="1" s="1"/>
  <c r="K18" i="1"/>
  <c r="K20" i="1" s="1"/>
  <c r="I18" i="1"/>
  <c r="I20" i="1" s="1"/>
  <c r="G18" i="1"/>
  <c r="G20" i="1" s="1"/>
  <c r="K5" i="1"/>
  <c r="I5" i="1"/>
  <c r="G5" i="1"/>
  <c r="K49" i="1" l="1"/>
  <c r="K51" i="1"/>
  <c r="K52" i="1" s="1"/>
  <c r="G49" i="1"/>
  <c r="G51" i="1" s="1"/>
  <c r="G52" i="1" s="1"/>
  <c r="I49" i="1"/>
  <c r="I51" i="1" s="1"/>
  <c r="I52" i="1" s="1"/>
</calcChain>
</file>

<file path=xl/sharedStrings.xml><?xml version="1.0" encoding="utf-8"?>
<sst xmlns="http://schemas.openxmlformats.org/spreadsheetml/2006/main" count="66" uniqueCount="64">
  <si>
    <t>Jan 20</t>
  </si>
  <si>
    <t>Jul '19 - Jan 20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</si>
  <si>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</si>
  <si>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</si>
  <si>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</si>
  <si>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</si>
  <si>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</si>
  <si>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</si>
  <si>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</si>
  <si>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</si>
  <si>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</si>
  <si>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</si>
  <si>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</si>
  <si>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</si>
  <si>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</si>
  <si>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</si>
  <si>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</si>
  <si>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</si>
  <si>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</si>
  <si>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</si>
  <si>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</si>
  <si>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</si>
  <si>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</si>
  <si>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</si>
  <si>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</si>
  <si>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</si>
  <si>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</si>
  <si>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</si>
  <si>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</si>
  <si>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</si>
  <si>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</si>
  <si>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Events</t>
  </si>
  <si>
    <t>Community Cleanup</t>
  </si>
  <si>
    <t>Earth Day</t>
  </si>
  <si>
    <t>Award Ceremony Refreshments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</si>
  <si>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</si>
  <si>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</si>
  <si>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</si>
  <si>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</si>
  <si>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</si>
  <si>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</si>
  <si>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</si>
  <si>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</si>
  <si>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</si>
  <si>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</si>
  <si>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</si>
  <si>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</si>
  <si>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</si>
  <si>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</si>
  <si>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</si>
  <si>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</si>
  <si>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</si>
  <si>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Jan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</si>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</sst>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7199-93D3-46EA-94B2-BCAAE70C2BB8}">
  <sheetPr codeName="Sheet1"/>
  <dimension ref="A1:K53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5" width="5.85546875" style="11" customWidth="1"/>
    <col min="6" max="6" width="29.7109375" style="11" customWidth="1"/>
    <col min="7" max="7" width="13.7109375" style="12" customWidth="1"/>
    <col min="8" max="8" width="2.28515625" style="12" customWidth="1"/>
    <col min="9" max="9" width="12.14062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32.840000000000003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4.16</v>
      </c>
      <c r="H11" s="14"/>
      <c r="I11" s="14">
        <v>4.16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176.47</v>
      </c>
      <c r="H12" s="14"/>
      <c r="I12" s="14">
        <v>1115.21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183.82</v>
      </c>
      <c r="J13" s="14"/>
      <c r="K13" s="14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14.29</v>
      </c>
      <c r="H16" s="14"/>
      <c r="I16" s="14">
        <v>31.93</v>
      </c>
      <c r="J16" s="14"/>
      <c r="K16" s="14">
        <v>100</v>
      </c>
    </row>
    <row r="17" spans="1:11" ht="15.75" thickBot="1" x14ac:dyDescent="0.3">
      <c r="A17" s="1"/>
      <c r="B17" s="1"/>
      <c r="C17" s="1"/>
      <c r="D17" s="1"/>
      <c r="E17" s="1" t="s">
        <v>17</v>
      </c>
      <c r="F17" s="1"/>
      <c r="G17" s="13">
        <v>0</v>
      </c>
      <c r="H17" s="14"/>
      <c r="I17" s="13">
        <v>52.26</v>
      </c>
      <c r="J17" s="14"/>
      <c r="K17" s="13">
        <v>75</v>
      </c>
    </row>
    <row r="18" spans="1:11" x14ac:dyDescent="0.25">
      <c r="A18" s="1"/>
      <c r="B18" s="1"/>
      <c r="C18" s="1"/>
      <c r="D18" s="1" t="s">
        <v>18</v>
      </c>
      <c r="E18" s="1"/>
      <c r="F18" s="1"/>
      <c r="G18" s="14">
        <f>ROUND(SUM(G8:G17),5)</f>
        <v>194.92</v>
      </c>
      <c r="H18" s="14"/>
      <c r="I18" s="14">
        <f>ROUND(SUM(I8:I17),5)</f>
        <v>1420.22</v>
      </c>
      <c r="J18" s="14"/>
      <c r="K18" s="14">
        <f>ROUND(SUM(K8:K17),5)</f>
        <v>4880</v>
      </c>
    </row>
    <row r="19" spans="1:11" ht="15.75" thickBot="1" x14ac:dyDescent="0.3">
      <c r="A19" s="1"/>
      <c r="B19" s="1"/>
      <c r="C19" s="1"/>
      <c r="D19" s="1" t="s">
        <v>19</v>
      </c>
      <c r="E19" s="1"/>
      <c r="F19" s="1"/>
      <c r="G19" s="13">
        <v>0</v>
      </c>
      <c r="H19" s="14"/>
      <c r="I19" s="13">
        <v>1155</v>
      </c>
      <c r="J19" s="14"/>
      <c r="K19" s="13">
        <v>2400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4">
        <f>ROUND(G7+SUM(G18:G19),5)</f>
        <v>194.92</v>
      </c>
      <c r="H20" s="14"/>
      <c r="I20" s="14">
        <f>ROUND(I7+SUM(I18:I19),5)</f>
        <v>2575.2199999999998</v>
      </c>
      <c r="J20" s="14"/>
      <c r="K20" s="14">
        <f>ROUND(K7+SUM(K18:K19),5)</f>
        <v>7280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 t="s">
        <v>22</v>
      </c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/>
      <c r="E23" s="1" t="s">
        <v>23</v>
      </c>
      <c r="F23" s="1"/>
      <c r="G23" s="14"/>
      <c r="H23" s="14"/>
      <c r="I23" s="14"/>
      <c r="J23" s="14"/>
      <c r="K23" s="14"/>
    </row>
    <row r="24" spans="1:11" x14ac:dyDescent="0.25">
      <c r="A24" s="1"/>
      <c r="B24" s="1"/>
      <c r="C24" s="1"/>
      <c r="D24" s="1"/>
      <c r="E24" s="1"/>
      <c r="F24" s="1" t="s">
        <v>24</v>
      </c>
      <c r="G24" s="14">
        <v>0</v>
      </c>
      <c r="H24" s="14"/>
      <c r="I24" s="14">
        <v>0</v>
      </c>
      <c r="J24" s="14"/>
      <c r="K24" s="14">
        <v>11500</v>
      </c>
    </row>
    <row r="25" spans="1:11" ht="15.75" thickBot="1" x14ac:dyDescent="0.3">
      <c r="A25" s="1"/>
      <c r="B25" s="1"/>
      <c r="C25" s="1"/>
      <c r="D25" s="1"/>
      <c r="E25" s="1"/>
      <c r="F25" s="1" t="s">
        <v>25</v>
      </c>
      <c r="G25" s="13">
        <v>0</v>
      </c>
      <c r="H25" s="14"/>
      <c r="I25" s="13">
        <v>0</v>
      </c>
      <c r="J25" s="14"/>
      <c r="K25" s="13"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f>ROUND(SUM(G23:G25),5)</f>
        <v>0</v>
      </c>
      <c r="H26" s="14"/>
      <c r="I26" s="14">
        <f>ROUND(SUM(I23:I25),5)</f>
        <v>0</v>
      </c>
      <c r="J26" s="14"/>
      <c r="K26" s="14">
        <f>ROUND(SUM(K23:K25),5)</f>
        <v>14500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163.16</v>
      </c>
      <c r="J27" s="14"/>
      <c r="K27" s="14">
        <v>550</v>
      </c>
    </row>
    <row r="28" spans="1:11" x14ac:dyDescent="0.25">
      <c r="A28" s="1"/>
      <c r="B28" s="1"/>
      <c r="C28" s="1"/>
      <c r="D28" s="1"/>
      <c r="E28" s="1" t="s">
        <v>28</v>
      </c>
      <c r="F28" s="1"/>
      <c r="G28" s="14">
        <v>0</v>
      </c>
      <c r="H28" s="14"/>
      <c r="I28" s="14">
        <v>2639.39</v>
      </c>
      <c r="J28" s="14"/>
      <c r="K28" s="14">
        <v>2639.59</v>
      </c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3">
        <v>0</v>
      </c>
      <c r="H29" s="14"/>
      <c r="I29" s="13">
        <v>0</v>
      </c>
      <c r="J29" s="14"/>
      <c r="K29" s="13">
        <v>250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>
        <f>ROUND(G22+SUM(G26:G29),5)</f>
        <v>0</v>
      </c>
      <c r="H30" s="14"/>
      <c r="I30" s="14">
        <f>ROUND(I22+SUM(I26:I29),5)</f>
        <v>2802.55</v>
      </c>
      <c r="J30" s="14"/>
      <c r="K30" s="14">
        <f>ROUND(K22+SUM(K26:K29),5)</f>
        <v>17939.59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 x14ac:dyDescent="0.25">
      <c r="A32" s="1"/>
      <c r="B32" s="1"/>
      <c r="C32" s="1"/>
      <c r="D32" s="1"/>
      <c r="E32" s="1" t="s">
        <v>32</v>
      </c>
      <c r="F32" s="1"/>
      <c r="G32" s="14">
        <v>0</v>
      </c>
      <c r="H32" s="14"/>
      <c r="I32" s="14">
        <v>0</v>
      </c>
      <c r="J32" s="14"/>
      <c r="K32" s="14">
        <v>100</v>
      </c>
    </row>
    <row r="33" spans="1:11" x14ac:dyDescent="0.25">
      <c r="A33" s="1"/>
      <c r="B33" s="1"/>
      <c r="C33" s="1"/>
      <c r="D33" s="1"/>
      <c r="E33" s="1" t="s">
        <v>33</v>
      </c>
      <c r="F33" s="1"/>
      <c r="G33" s="14"/>
      <c r="H33" s="14"/>
      <c r="I33" s="14"/>
      <c r="J33" s="14"/>
      <c r="K33" s="14"/>
    </row>
    <row r="34" spans="1:11" x14ac:dyDescent="0.25">
      <c r="A34" s="1"/>
      <c r="B34" s="1"/>
      <c r="C34" s="1"/>
      <c r="D34" s="1"/>
      <c r="E34" s="1"/>
      <c r="F34" s="1" t="s">
        <v>34</v>
      </c>
      <c r="G34" s="14">
        <v>0</v>
      </c>
      <c r="H34" s="14"/>
      <c r="I34" s="14">
        <v>0</v>
      </c>
      <c r="J34" s="14"/>
      <c r="K34" s="14">
        <v>100</v>
      </c>
    </row>
    <row r="35" spans="1:11" x14ac:dyDescent="0.25">
      <c r="A35" s="1"/>
      <c r="B35" s="1"/>
      <c r="C35" s="1"/>
      <c r="D35" s="1"/>
      <c r="E35" s="1"/>
      <c r="F35" s="1" t="s">
        <v>23</v>
      </c>
      <c r="G35" s="14">
        <v>0</v>
      </c>
      <c r="H35" s="14"/>
      <c r="I35" s="14">
        <v>0</v>
      </c>
      <c r="J35" s="14"/>
      <c r="K35" s="14">
        <v>380</v>
      </c>
    </row>
    <row r="36" spans="1:11" x14ac:dyDescent="0.25">
      <c r="A36" s="1"/>
      <c r="B36" s="1"/>
      <c r="C36" s="1"/>
      <c r="D36" s="1"/>
      <c r="E36" s="1"/>
      <c r="F36" s="1" t="s">
        <v>35</v>
      </c>
      <c r="G36" s="14">
        <v>0</v>
      </c>
      <c r="H36" s="14"/>
      <c r="I36" s="14">
        <v>0</v>
      </c>
      <c r="J36" s="14"/>
      <c r="K36" s="14">
        <v>300</v>
      </c>
    </row>
    <row r="37" spans="1:11" x14ac:dyDescent="0.25">
      <c r="A37" s="1"/>
      <c r="B37" s="1"/>
      <c r="C37" s="1"/>
      <c r="D37" s="1"/>
      <c r="E37" s="1"/>
      <c r="F37" s="1" t="s">
        <v>36</v>
      </c>
      <c r="G37" s="14">
        <v>0</v>
      </c>
      <c r="H37" s="14"/>
      <c r="I37" s="14">
        <v>0</v>
      </c>
      <c r="J37" s="14"/>
      <c r="K37" s="14">
        <v>400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4">
        <v>0</v>
      </c>
      <c r="H38" s="14"/>
      <c r="I38" s="14">
        <v>0</v>
      </c>
      <c r="J38" s="14"/>
      <c r="K38" s="14">
        <v>500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4">
        <v>0</v>
      </c>
      <c r="H39" s="14"/>
      <c r="I39" s="14">
        <v>0</v>
      </c>
      <c r="J39" s="14"/>
      <c r="K39" s="14">
        <v>60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4">
        <v>0</v>
      </c>
      <c r="H40" s="14"/>
      <c r="I40" s="14">
        <v>0</v>
      </c>
      <c r="J40" s="14"/>
      <c r="K40" s="14">
        <v>150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4">
        <v>42.67</v>
      </c>
      <c r="H41" s="14"/>
      <c r="I41" s="14">
        <v>42.67</v>
      </c>
      <c r="J41" s="14"/>
      <c r="K41" s="14">
        <v>800</v>
      </c>
    </row>
    <row r="42" spans="1:11" ht="15.75" thickBot="1" x14ac:dyDescent="0.3">
      <c r="A42" s="1"/>
      <c r="B42" s="1"/>
      <c r="C42" s="1"/>
      <c r="D42" s="1"/>
      <c r="E42" s="1"/>
      <c r="F42" s="1" t="s">
        <v>41</v>
      </c>
      <c r="G42" s="15">
        <v>0</v>
      </c>
      <c r="H42" s="14"/>
      <c r="I42" s="15">
        <v>0</v>
      </c>
      <c r="J42" s="14"/>
      <c r="K42" s="15">
        <v>200</v>
      </c>
    </row>
    <row r="43" spans="1:11" ht="15.75" thickBot="1" x14ac:dyDescent="0.3">
      <c r="A43" s="1"/>
      <c r="B43" s="1"/>
      <c r="C43" s="1"/>
      <c r="D43" s="1"/>
      <c r="E43" s="1" t="s">
        <v>42</v>
      </c>
      <c r="F43" s="1"/>
      <c r="G43" s="16">
        <f>ROUND(SUM(G33:G42),5)</f>
        <v>42.67</v>
      </c>
      <c r="H43" s="14"/>
      <c r="I43" s="16">
        <f>ROUND(SUM(I33:I42),5)</f>
        <v>42.67</v>
      </c>
      <c r="J43" s="14"/>
      <c r="K43" s="16">
        <f>ROUND(SUM(K33:K42),5)</f>
        <v>2890</v>
      </c>
    </row>
    <row r="44" spans="1:11" x14ac:dyDescent="0.25">
      <c r="A44" s="1"/>
      <c r="B44" s="1"/>
      <c r="C44" s="1"/>
      <c r="D44" s="1" t="s">
        <v>43</v>
      </c>
      <c r="E44" s="1"/>
      <c r="F44" s="1"/>
      <c r="G44" s="14">
        <f>ROUND(SUM(G31:G32)+G43,5)</f>
        <v>42.67</v>
      </c>
      <c r="H44" s="14"/>
      <c r="I44" s="14">
        <f>ROUND(SUM(I31:I32)+I43,5)</f>
        <v>42.67</v>
      </c>
      <c r="J44" s="14"/>
      <c r="K44" s="14">
        <f>ROUND(SUM(K31:K32)+K43,5)</f>
        <v>2990</v>
      </c>
    </row>
    <row r="45" spans="1:11" x14ac:dyDescent="0.25">
      <c r="A45" s="1"/>
      <c r="B45" s="1"/>
      <c r="C45" s="1"/>
      <c r="D45" s="1" t="s">
        <v>44</v>
      </c>
      <c r="E45" s="1"/>
      <c r="F45" s="1"/>
      <c r="G45" s="14"/>
      <c r="H45" s="14"/>
      <c r="I45" s="14"/>
      <c r="J45" s="14"/>
      <c r="K45" s="14"/>
    </row>
    <row r="46" spans="1:11" x14ac:dyDescent="0.25">
      <c r="A46" s="1"/>
      <c r="B46" s="1"/>
      <c r="C46" s="1"/>
      <c r="D46" s="1"/>
      <c r="E46" s="1" t="s">
        <v>45</v>
      </c>
      <c r="F46" s="1"/>
      <c r="G46" s="14">
        <v>40</v>
      </c>
      <c r="H46" s="14"/>
      <c r="I46" s="14">
        <v>280</v>
      </c>
      <c r="J46" s="14"/>
      <c r="K46" s="14">
        <v>480</v>
      </c>
    </row>
    <row r="47" spans="1:11" ht="15.75" thickBot="1" x14ac:dyDescent="0.3">
      <c r="A47" s="1"/>
      <c r="B47" s="1"/>
      <c r="C47" s="1"/>
      <c r="D47" s="1"/>
      <c r="E47" s="1" t="s">
        <v>46</v>
      </c>
      <c r="F47" s="1"/>
      <c r="G47" s="15">
        <v>150</v>
      </c>
      <c r="H47" s="14"/>
      <c r="I47" s="15">
        <v>1050</v>
      </c>
      <c r="J47" s="14"/>
      <c r="K47" s="15">
        <v>3800</v>
      </c>
    </row>
    <row r="48" spans="1:11" ht="15.75" thickBot="1" x14ac:dyDescent="0.3">
      <c r="A48" s="1"/>
      <c r="B48" s="1"/>
      <c r="C48" s="1"/>
      <c r="D48" s="1" t="s">
        <v>47</v>
      </c>
      <c r="E48" s="1"/>
      <c r="F48" s="1"/>
      <c r="G48" s="16">
        <f>ROUND(SUM(G45:G47),5)</f>
        <v>190</v>
      </c>
      <c r="H48" s="14"/>
      <c r="I48" s="16">
        <f>ROUND(SUM(I45:I47),5)</f>
        <v>1330</v>
      </c>
      <c r="J48" s="14"/>
      <c r="K48" s="16">
        <f>ROUND(SUM(K45:K47),5)</f>
        <v>4280</v>
      </c>
    </row>
    <row r="49" spans="1:11" x14ac:dyDescent="0.25">
      <c r="A49" s="1"/>
      <c r="B49" s="1"/>
      <c r="C49" s="1" t="s">
        <v>48</v>
      </c>
      <c r="D49" s="1"/>
      <c r="E49" s="1"/>
      <c r="F49" s="1"/>
      <c r="G49" s="14">
        <f>ROUND(G21+G30+G44+G48,5)</f>
        <v>232.67</v>
      </c>
      <c r="H49" s="14"/>
      <c r="I49" s="14">
        <f>ROUND(I21+I30+I44+I48,5)</f>
        <v>4175.22</v>
      </c>
      <c r="J49" s="14"/>
      <c r="K49" s="14">
        <f>ROUND(K21+K30+K44+K48,5)</f>
        <v>25209.59</v>
      </c>
    </row>
    <row r="50" spans="1:11" ht="15.75" thickBot="1" x14ac:dyDescent="0.3">
      <c r="A50" s="1"/>
      <c r="B50" s="1"/>
      <c r="C50" s="1" t="s">
        <v>49</v>
      </c>
      <c r="D50" s="1"/>
      <c r="E50" s="1"/>
      <c r="F50" s="1"/>
      <c r="G50" s="15">
        <v>0</v>
      </c>
      <c r="H50" s="14"/>
      <c r="I50" s="15">
        <v>0</v>
      </c>
      <c r="J50" s="14"/>
      <c r="K50" s="15">
        <v>16782.68</v>
      </c>
    </row>
    <row r="51" spans="1:11" ht="15.75" thickBot="1" x14ac:dyDescent="0.3">
      <c r="A51" s="1"/>
      <c r="B51" s="1" t="s">
        <v>50</v>
      </c>
      <c r="C51" s="1"/>
      <c r="D51" s="1"/>
      <c r="E51" s="1"/>
      <c r="F51" s="1"/>
      <c r="G51" s="17">
        <f>ROUND(G6+G20+SUM(G49:G50),5)</f>
        <v>427.59</v>
      </c>
      <c r="H51" s="14"/>
      <c r="I51" s="17">
        <f>ROUND(I6+I20+SUM(I49:I50),5)</f>
        <v>6750.44</v>
      </c>
      <c r="J51" s="14"/>
      <c r="K51" s="17">
        <f>ROUND(K6+K20+SUM(K49:K50),5)</f>
        <v>49272.27</v>
      </c>
    </row>
    <row r="52" spans="1:11" s="6" customFormat="1" ht="12" thickBot="1" x14ac:dyDescent="0.25">
      <c r="A52" s="1" t="s">
        <v>51</v>
      </c>
      <c r="B52" s="1"/>
      <c r="C52" s="1"/>
      <c r="D52" s="1"/>
      <c r="E52" s="1"/>
      <c r="F52" s="1"/>
      <c r="G52" s="18">
        <f>ROUND(G5-G51,5)</f>
        <v>-427.59</v>
      </c>
      <c r="H52" s="19"/>
      <c r="I52" s="18">
        <f>ROUND(I5-I51,5)</f>
        <v>42521.83</v>
      </c>
      <c r="J52" s="19"/>
      <c r="K52" s="18">
        <f>ROUND(K5-K51,5)</f>
        <v>0</v>
      </c>
    </row>
    <row r="53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12:40 PM
&amp;"Arial,Bold"&amp;8 02/11/20
&amp;"Arial,Bold"&amp;8 Cash Basis&amp;C&amp;"Arial,Bold"&amp;12 Tarzana Neighborhood Council
&amp;"Arial,Bold"&amp;14 Profit &amp;&amp; Loss Budget Performance
&amp;"Arial,Bold"&amp;10 January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71BE-6FCD-4FA5-A21C-B77C554AE4EB}">
  <dimension ref="A4:E17"/>
  <sheetViews>
    <sheetView tabSelected="1" workbookViewId="0"/>
  </sheetViews>
  <sheetFormatPr defaultRowHeight="15" x14ac:dyDescent="0.25"/>
  <cols>
    <col min="4" max="4" width="29.140625" customWidth="1"/>
  </cols>
  <sheetData>
    <row r="4" spans="1:5" ht="15.75" thickBot="1" x14ac:dyDescent="0.3">
      <c r="A4" s="7"/>
      <c r="B4" s="7"/>
      <c r="C4" s="7"/>
      <c r="D4" s="7"/>
      <c r="E4" s="22" t="s">
        <v>52</v>
      </c>
    </row>
    <row r="5" spans="1:5" ht="15.75" thickTop="1" x14ac:dyDescent="0.25">
      <c r="A5" s="1" t="s">
        <v>53</v>
      </c>
      <c r="B5" s="1"/>
      <c r="C5" s="1"/>
      <c r="D5" s="1"/>
      <c r="E5" s="4"/>
    </row>
    <row r="6" spans="1:5" x14ac:dyDescent="0.25">
      <c r="A6" s="1"/>
      <c r="B6" s="1" t="s">
        <v>54</v>
      </c>
      <c r="C6" s="1"/>
      <c r="D6" s="1"/>
      <c r="E6" s="4"/>
    </row>
    <row r="7" spans="1:5" x14ac:dyDescent="0.25">
      <c r="A7" s="1"/>
      <c r="B7" s="1"/>
      <c r="C7" s="1" t="s">
        <v>55</v>
      </c>
      <c r="D7" s="1"/>
      <c r="E7" s="4"/>
    </row>
    <row r="8" spans="1:5" ht="15.75" thickBot="1" x14ac:dyDescent="0.3">
      <c r="A8" s="1"/>
      <c r="B8" s="1"/>
      <c r="C8" s="1"/>
      <c r="D8" s="1" t="s">
        <v>56</v>
      </c>
      <c r="E8" s="21">
        <v>42521.83</v>
      </c>
    </row>
    <row r="9" spans="1:5" ht="15.75" thickBot="1" x14ac:dyDescent="0.3">
      <c r="A9" s="1"/>
      <c r="B9" s="1"/>
      <c r="C9" s="1" t="s">
        <v>57</v>
      </c>
      <c r="D9" s="1"/>
      <c r="E9" s="17">
        <f>ROUND(SUM(E7:E8),5)</f>
        <v>42521.83</v>
      </c>
    </row>
    <row r="10" spans="1:5" ht="15.75" thickBot="1" x14ac:dyDescent="0.3">
      <c r="A10" s="1"/>
      <c r="B10" s="1" t="s">
        <v>58</v>
      </c>
      <c r="C10" s="1"/>
      <c r="D10" s="1"/>
      <c r="E10" s="17">
        <f>ROUND(E6+E9,5)</f>
        <v>42521.83</v>
      </c>
    </row>
    <row r="11" spans="1:5" ht="15.75" thickBot="1" x14ac:dyDescent="0.3">
      <c r="A11" s="1" t="s">
        <v>59</v>
      </c>
      <c r="B11" s="1"/>
      <c r="C11" s="1"/>
      <c r="D11" s="1"/>
      <c r="E11" s="18">
        <f>ROUND(E5+E10,5)</f>
        <v>42521.83</v>
      </c>
    </row>
    <row r="12" spans="1:5" ht="15.75" thickTop="1" x14ac:dyDescent="0.25">
      <c r="A12" s="1" t="s">
        <v>60</v>
      </c>
      <c r="B12" s="1"/>
      <c r="C12" s="1"/>
      <c r="D12" s="1"/>
      <c r="E12" s="21"/>
    </row>
    <row r="13" spans="1:5" x14ac:dyDescent="0.25">
      <c r="A13" s="1"/>
      <c r="B13" s="1" t="s">
        <v>61</v>
      </c>
      <c r="C13" s="1"/>
      <c r="D13" s="1"/>
      <c r="E13" s="21"/>
    </row>
    <row r="14" spans="1:5" ht="15.75" thickBot="1" x14ac:dyDescent="0.3">
      <c r="A14" s="1"/>
      <c r="B14" s="1"/>
      <c r="C14" s="1" t="s">
        <v>51</v>
      </c>
      <c r="D14" s="1"/>
      <c r="E14" s="21">
        <v>42521.83</v>
      </c>
    </row>
    <row r="15" spans="1:5" ht="15.75" thickBot="1" x14ac:dyDescent="0.3">
      <c r="A15" s="1"/>
      <c r="B15" s="1" t="s">
        <v>62</v>
      </c>
      <c r="C15" s="1"/>
      <c r="D15" s="1"/>
      <c r="E15" s="17">
        <f>ROUND(SUM(E13:E14),5)</f>
        <v>42521.83</v>
      </c>
    </row>
    <row r="16" spans="1:5" ht="15.75" thickBot="1" x14ac:dyDescent="0.3">
      <c r="A16" s="1" t="s">
        <v>63</v>
      </c>
      <c r="B16" s="1"/>
      <c r="C16" s="1"/>
      <c r="D16" s="1"/>
      <c r="E16" s="18">
        <f>ROUND(E12+E15,5)</f>
        <v>42521.83</v>
      </c>
    </row>
    <row r="17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&amp;C&amp;"-,Bold"&amp;14Tarzana Neighborhood Council
Balance Sheet&amp;11
January 31, 2020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2020-02-11T20:53:36Z</cp:lastPrinted>
  <dcterms:created xsi:type="dcterms:W3CDTF">2020-02-11T20:40:49Z</dcterms:created>
  <dcterms:modified xsi:type="dcterms:W3CDTF">2020-02-24T04:25:38Z</dcterms:modified>
</cp:coreProperties>
</file>