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8-27-19\"/>
    </mc:Choice>
  </mc:AlternateContent>
  <xr:revisionPtr revIDLastSave="0" documentId="8_{BB987724-C818-411E-A087-DB977753C23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5" i="1" l="1"/>
  <c r="R67" i="1"/>
  <c r="Q67" i="1"/>
  <c r="S56" i="1"/>
  <c r="S122" i="1" l="1"/>
  <c r="R80" i="1"/>
  <c r="Q80" i="1"/>
  <c r="S79" i="1"/>
  <c r="R16" i="1" l="1"/>
  <c r="Q16" i="1"/>
  <c r="P16" i="1"/>
  <c r="O16" i="1"/>
  <c r="N16" i="1"/>
  <c r="M16" i="1"/>
  <c r="L16" i="1"/>
  <c r="K16" i="1"/>
  <c r="J16" i="1"/>
  <c r="I16" i="1"/>
  <c r="S116" i="1"/>
  <c r="R125" i="1"/>
  <c r="R127" i="1" s="1"/>
  <c r="R117" i="1"/>
  <c r="R43" i="1"/>
  <c r="T125" i="1"/>
  <c r="Q125" i="1"/>
  <c r="S124" i="1"/>
  <c r="U124" i="1" s="1"/>
  <c r="Q43" i="1"/>
  <c r="S41" i="1" l="1"/>
  <c r="S40" i="1"/>
  <c r="Q117" i="1"/>
  <c r="Q127" i="1" s="1"/>
  <c r="T117" i="1"/>
  <c r="U116" i="1"/>
  <c r="C16" i="1"/>
  <c r="D16" i="1"/>
  <c r="E16" i="1"/>
  <c r="F16" i="1"/>
  <c r="G16" i="1"/>
  <c r="H16" i="1"/>
  <c r="C24" i="1"/>
  <c r="D24" i="1"/>
  <c r="E24" i="1"/>
  <c r="F24" i="1"/>
  <c r="G24" i="1"/>
  <c r="H24" i="1"/>
  <c r="C31" i="1"/>
  <c r="D31" i="1"/>
  <c r="E31" i="1"/>
  <c r="F31" i="1"/>
  <c r="G31" i="1"/>
  <c r="H31" i="1"/>
  <c r="C43" i="1"/>
  <c r="D43" i="1"/>
  <c r="E43" i="1"/>
  <c r="F43" i="1"/>
  <c r="G43" i="1"/>
  <c r="H43" i="1"/>
  <c r="C51" i="1"/>
  <c r="D51" i="1"/>
  <c r="E51" i="1"/>
  <c r="F51" i="1"/>
  <c r="G51" i="1"/>
  <c r="H51" i="1"/>
  <c r="C67" i="1"/>
  <c r="D67" i="1"/>
  <c r="E67" i="1"/>
  <c r="F67" i="1"/>
  <c r="G67" i="1"/>
  <c r="H67" i="1"/>
  <c r="C80" i="1"/>
  <c r="D80" i="1"/>
  <c r="E80" i="1"/>
  <c r="F80" i="1"/>
  <c r="G80" i="1"/>
  <c r="H80" i="1"/>
  <c r="C88" i="1"/>
  <c r="D88" i="1"/>
  <c r="E88" i="1"/>
  <c r="F88" i="1"/>
  <c r="G88" i="1"/>
  <c r="H88" i="1"/>
  <c r="C95" i="1"/>
  <c r="D95" i="1"/>
  <c r="E95" i="1"/>
  <c r="F95" i="1"/>
  <c r="G95" i="1"/>
  <c r="H95" i="1"/>
  <c r="C109" i="1"/>
  <c r="D109" i="1"/>
  <c r="E109" i="1"/>
  <c r="F109" i="1"/>
  <c r="G109" i="1"/>
  <c r="H109" i="1"/>
  <c r="B126" i="1"/>
  <c r="B125" i="1"/>
  <c r="B124" i="1"/>
  <c r="B123" i="1"/>
  <c r="B122" i="1"/>
  <c r="B121" i="1"/>
  <c r="B117" i="1"/>
  <c r="B115" i="1"/>
  <c r="B114" i="1"/>
  <c r="B113" i="1"/>
  <c r="B112" i="1"/>
  <c r="B111" i="1"/>
  <c r="B110" i="1"/>
  <c r="B108" i="1"/>
  <c r="B107" i="1"/>
  <c r="B106" i="1"/>
  <c r="B105" i="1"/>
  <c r="B104" i="1"/>
  <c r="B103" i="1"/>
  <c r="B98" i="1"/>
  <c r="B94" i="1"/>
  <c r="B93" i="1"/>
  <c r="B92" i="1"/>
  <c r="B87" i="1"/>
  <c r="B86" i="1"/>
  <c r="B85" i="1"/>
  <c r="B84" i="1"/>
  <c r="B83" i="1"/>
  <c r="B79" i="1"/>
  <c r="B78" i="1"/>
  <c r="B77" i="1"/>
  <c r="B76" i="1"/>
  <c r="B75" i="1"/>
  <c r="B74" i="1"/>
  <c r="B70" i="1"/>
  <c r="B66" i="1"/>
  <c r="B65" i="1"/>
  <c r="B64" i="1"/>
  <c r="B63" i="1"/>
  <c r="B62" i="1"/>
  <c r="B61" i="1"/>
  <c r="B60" i="1"/>
  <c r="B59" i="1"/>
  <c r="B58" i="1"/>
  <c r="B57" i="1"/>
  <c r="B56" i="1"/>
  <c r="B55" i="1"/>
  <c r="B50" i="1"/>
  <c r="B49" i="1"/>
  <c r="B48" i="1"/>
  <c r="B47" i="1"/>
  <c r="B46" i="1"/>
  <c r="B42" i="1"/>
  <c r="B41" i="1"/>
  <c r="B40" i="1"/>
  <c r="B39" i="1"/>
  <c r="B38" i="1"/>
  <c r="B37" i="1"/>
  <c r="B36" i="1"/>
  <c r="B35" i="1"/>
  <c r="B34" i="1"/>
  <c r="B30" i="1"/>
  <c r="B29" i="1"/>
  <c r="B28" i="1"/>
  <c r="B27" i="1"/>
  <c r="B23" i="1"/>
  <c r="B22" i="1"/>
  <c r="B21" i="1"/>
  <c r="B20" i="1"/>
  <c r="B19" i="1"/>
  <c r="B15" i="1"/>
  <c r="B14" i="1"/>
  <c r="B13" i="1"/>
  <c r="B12" i="1"/>
  <c r="B11" i="1"/>
  <c r="B10" i="1"/>
  <c r="B9" i="1"/>
  <c r="B8" i="1"/>
  <c r="B7" i="1"/>
  <c r="B6" i="1"/>
  <c r="B5" i="1"/>
  <c r="S115" i="1"/>
  <c r="U115" i="1" s="1"/>
  <c r="P117" i="1"/>
  <c r="S123" i="1"/>
  <c r="U122" i="1"/>
  <c r="P125" i="1"/>
  <c r="O125" i="1"/>
  <c r="S94" i="1"/>
  <c r="P95" i="1"/>
  <c r="S114" i="1"/>
  <c r="S65" i="1"/>
  <c r="U65" i="1" s="1"/>
  <c r="S121" i="1"/>
  <c r="S125" i="1" s="1"/>
  <c r="S113" i="1"/>
  <c r="U113" i="1" s="1"/>
  <c r="O117" i="1"/>
  <c r="T95" i="1"/>
  <c r="P109" i="1"/>
  <c r="P80" i="1"/>
  <c r="P67" i="1"/>
  <c r="P43" i="1"/>
  <c r="O67" i="1"/>
  <c r="S63" i="1"/>
  <c r="U63" i="1" s="1"/>
  <c r="O80" i="1"/>
  <c r="O109" i="1"/>
  <c r="S112" i="1"/>
  <c r="U112" i="1" s="1"/>
  <c r="T43" i="1"/>
  <c r="O43" i="1"/>
  <c r="T109" i="1"/>
  <c r="S108" i="1"/>
  <c r="U108" i="1" s="1"/>
  <c r="N109" i="1"/>
  <c r="S106" i="1"/>
  <c r="U106" i="1" s="1"/>
  <c r="U56" i="1"/>
  <c r="S107" i="1"/>
  <c r="N43" i="1"/>
  <c r="U41" i="1"/>
  <c r="N67" i="1"/>
  <c r="T67" i="1"/>
  <c r="S15" i="1"/>
  <c r="U15" i="1" s="1"/>
  <c r="N95" i="1"/>
  <c r="N88" i="1"/>
  <c r="N80" i="1"/>
  <c r="N51" i="1"/>
  <c r="N31" i="1"/>
  <c r="N24" i="1"/>
  <c r="T16" i="1"/>
  <c r="S5" i="1"/>
  <c r="S6" i="1"/>
  <c r="U6" i="1" s="1"/>
  <c r="S7" i="1"/>
  <c r="U7" i="1" s="1"/>
  <c r="S8" i="1"/>
  <c r="U8" i="1" s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9" i="1"/>
  <c r="U19" i="1" s="1"/>
  <c r="S20" i="1"/>
  <c r="U20" i="1" s="1"/>
  <c r="S21" i="1"/>
  <c r="U21" i="1" s="1"/>
  <c r="S22" i="1"/>
  <c r="U22" i="1" s="1"/>
  <c r="S23" i="1"/>
  <c r="U23" i="1" s="1"/>
  <c r="I24" i="1"/>
  <c r="J24" i="1"/>
  <c r="K24" i="1"/>
  <c r="L24" i="1"/>
  <c r="M24" i="1"/>
  <c r="T24" i="1"/>
  <c r="S27" i="1"/>
  <c r="U27" i="1" s="1"/>
  <c r="S28" i="1"/>
  <c r="U28" i="1" s="1"/>
  <c r="S29" i="1"/>
  <c r="U29" i="1" s="1"/>
  <c r="S30" i="1"/>
  <c r="U30" i="1" s="1"/>
  <c r="I31" i="1"/>
  <c r="J31" i="1"/>
  <c r="K31" i="1"/>
  <c r="L31" i="1"/>
  <c r="M31" i="1"/>
  <c r="T31" i="1"/>
  <c r="S34" i="1"/>
  <c r="S35" i="1"/>
  <c r="U35" i="1" s="1"/>
  <c r="S36" i="1"/>
  <c r="U36" i="1" s="1"/>
  <c r="S37" i="1"/>
  <c r="U37" i="1" s="1"/>
  <c r="S38" i="1"/>
  <c r="U38" i="1" s="1"/>
  <c r="S39" i="1"/>
  <c r="U39" i="1" s="1"/>
  <c r="U40" i="1"/>
  <c r="I43" i="1"/>
  <c r="J43" i="1"/>
  <c r="K43" i="1"/>
  <c r="L43" i="1"/>
  <c r="M43" i="1"/>
  <c r="S46" i="1"/>
  <c r="U46" i="1" s="1"/>
  <c r="S47" i="1"/>
  <c r="U47" i="1" s="1"/>
  <c r="S48" i="1"/>
  <c r="U48" i="1" s="1"/>
  <c r="S49" i="1"/>
  <c r="U49" i="1" s="1"/>
  <c r="S50" i="1"/>
  <c r="U50" i="1" s="1"/>
  <c r="I51" i="1"/>
  <c r="J51" i="1"/>
  <c r="K51" i="1"/>
  <c r="L51" i="1"/>
  <c r="M51" i="1"/>
  <c r="T51" i="1"/>
  <c r="S57" i="1"/>
  <c r="S58" i="1"/>
  <c r="U58" i="1" s="1"/>
  <c r="S59" i="1"/>
  <c r="U59" i="1" s="1"/>
  <c r="S60" i="1"/>
  <c r="U60" i="1" s="1"/>
  <c r="S61" i="1"/>
  <c r="U61" i="1" s="1"/>
  <c r="S62" i="1"/>
  <c r="U62" i="1" s="1"/>
  <c r="S64" i="1"/>
  <c r="U64" i="1" s="1"/>
  <c r="I67" i="1"/>
  <c r="J67" i="1"/>
  <c r="K67" i="1"/>
  <c r="L67" i="1"/>
  <c r="M67" i="1"/>
  <c r="S70" i="1"/>
  <c r="U70" i="1" s="1"/>
  <c r="S74" i="1"/>
  <c r="U74" i="1" s="1"/>
  <c r="S75" i="1"/>
  <c r="S76" i="1"/>
  <c r="U76" i="1" s="1"/>
  <c r="S77" i="1"/>
  <c r="U77" i="1" s="1"/>
  <c r="S78" i="1"/>
  <c r="U78" i="1" s="1"/>
  <c r="I80" i="1"/>
  <c r="J80" i="1"/>
  <c r="K80" i="1"/>
  <c r="L80" i="1"/>
  <c r="M80" i="1"/>
  <c r="T80" i="1"/>
  <c r="S83" i="1"/>
  <c r="U83" i="1" s="1"/>
  <c r="S84" i="1"/>
  <c r="U84" i="1" s="1"/>
  <c r="S85" i="1"/>
  <c r="U85" i="1" s="1"/>
  <c r="S86" i="1"/>
  <c r="U86" i="1" s="1"/>
  <c r="S87" i="1"/>
  <c r="U87" i="1" s="1"/>
  <c r="I88" i="1"/>
  <c r="J88" i="1"/>
  <c r="K88" i="1"/>
  <c r="L88" i="1"/>
  <c r="M88" i="1"/>
  <c r="T88" i="1"/>
  <c r="S92" i="1"/>
  <c r="S93" i="1"/>
  <c r="U93" i="1" s="1"/>
  <c r="I95" i="1"/>
  <c r="J95" i="1"/>
  <c r="K95" i="1"/>
  <c r="L95" i="1"/>
  <c r="M95" i="1"/>
  <c r="S98" i="1"/>
  <c r="U98" i="1" s="1"/>
  <c r="S103" i="1"/>
  <c r="S104" i="1"/>
  <c r="U104" i="1" s="1"/>
  <c r="S105" i="1"/>
  <c r="U105" i="1" s="1"/>
  <c r="I109" i="1"/>
  <c r="J109" i="1"/>
  <c r="K109" i="1"/>
  <c r="L109" i="1"/>
  <c r="M109" i="1"/>
  <c r="U107" i="1"/>
  <c r="I127" i="1" l="1"/>
  <c r="U42" i="1"/>
  <c r="S42" i="1"/>
  <c r="E127" i="1"/>
  <c r="U57" i="1"/>
  <c r="S67" i="1"/>
  <c r="D127" i="1"/>
  <c r="C127" i="1"/>
  <c r="B16" i="1"/>
  <c r="M127" i="1"/>
  <c r="L127" i="1"/>
  <c r="O127" i="1"/>
  <c r="H127" i="1"/>
  <c r="K127" i="1"/>
  <c r="U5" i="1"/>
  <c r="S16" i="1"/>
  <c r="N127" i="1"/>
  <c r="P127" i="1"/>
  <c r="G127" i="1"/>
  <c r="J127" i="1"/>
  <c r="F127" i="1"/>
  <c r="T127" i="1"/>
  <c r="B109" i="1"/>
  <c r="S117" i="1"/>
  <c r="B95" i="1"/>
  <c r="B88" i="1"/>
  <c r="B24" i="1"/>
  <c r="B80" i="1"/>
  <c r="B67" i="1"/>
  <c r="B51" i="1"/>
  <c r="B43" i="1"/>
  <c r="B31" i="1"/>
  <c r="S43" i="1"/>
  <c r="S95" i="1"/>
  <c r="U95" i="1" s="1"/>
  <c r="S80" i="1"/>
  <c r="U123" i="1"/>
  <c r="U34" i="1"/>
  <c r="U94" i="1"/>
  <c r="U114" i="1"/>
  <c r="U117" i="1" s="1"/>
  <c r="U121" i="1"/>
  <c r="U79" i="1"/>
  <c r="U80" i="1" s="1"/>
  <c r="U16" i="1"/>
  <c r="S88" i="1"/>
  <c r="S31" i="1"/>
  <c r="S24" i="1"/>
  <c r="U55" i="1"/>
  <c r="U67" i="1" s="1"/>
  <c r="S51" i="1"/>
  <c r="S109" i="1"/>
  <c r="U51" i="1"/>
  <c r="U88" i="1"/>
  <c r="U31" i="1"/>
  <c r="U24" i="1"/>
  <c r="U103" i="1"/>
  <c r="U109" i="1" s="1"/>
  <c r="U92" i="1"/>
  <c r="U43" i="1" l="1"/>
  <c r="U125" i="1"/>
  <c r="B127" i="1"/>
  <c r="S127" i="1"/>
  <c r="U127" i="1"/>
</calcChain>
</file>

<file path=xl/sharedStrings.xml><?xml version="1.0" encoding="utf-8"?>
<sst xmlns="http://schemas.openxmlformats.org/spreadsheetml/2006/main" count="110" uniqueCount="93">
  <si>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</si>
  <si>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</si>
  <si>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</si>
  <si>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</si>
  <si>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</si>
  <si>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</si>
  <si>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</si>
  <si>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</si>
  <si>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</si>
  <si>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</si>
  <si>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</si>
  <si>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</si>
  <si>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</si>
  <si>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</si>
  <si>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</si>
  <si>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</si>
  <si>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</si>
  <si>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</si>
  <si>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</si>
  <si>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</si>
  <si>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</si>
  <si>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</si>
  <si>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</si>
  <si>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</si>
  <si>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</si>
  <si>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</si>
  <si>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</si>
  <si>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</si>
  <si>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</si>
  <si>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</si>
  <si>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</si>
  <si>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</si>
  <si>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</si>
  <si>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</si>
  <si>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</si>
  <si>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</si>
  <si>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</si>
  <si>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</si>
  <si>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</si>
  <si>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</si>
  <si>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</si>
  <si>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</si>
  <si>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</si>
  <si>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</si>
  <si>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</si>
  <si>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</si>
  <si>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</si>
  <si>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</si>
  <si>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</si>
  <si>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</si>
  <si>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</si>
  <si>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</si>
  <si>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</si>
  <si>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</si>
  <si>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</si>
  <si>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</si>
  <si>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</si>
  <si>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</si>
  <si>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</si>
  <si>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</si>
  <si>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</si>
  <si>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</si>
  <si>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</si>
  <si>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</si>
  <si>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</si>
  <si>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</si>
  <si>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</si>
  <si>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</si>
  <si>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</si>
  <si>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</si>
  <si>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</si>
  <si>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</si>
  <si>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</si>
  <si>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</si>
  <si>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</si>
  <si>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</si>
  <si>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</si>
  <si>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</si>
  <si>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</si>
  <si>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</si>
  <si>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</si>
  <si>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</si>
  <si>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</si>
  <si>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</si>
  <si>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</si>
  <si>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</si>
  <si>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</si>
  <si>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</si>
  <si>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</si>
  <si>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Total 2004-9</t>
  </si>
  <si>
    <t>Paid in the Fiscal Year Ending June 30</t>
  </si>
  <si>
    <t>PESA Program</t>
  </si>
  <si>
    <t>Volunteer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</si>
</sst>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2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9"/>
  <sheetViews>
    <sheetView tabSelected="1" workbookViewId="0">
      <pane xSplit="1" ySplit="2" topLeftCell="J110" activePane="bottomRight" state="frozen"/>
      <selection pane="topRight" activeCell="B1" sqref="B1"/>
      <selection pane="bottomLeft" activeCell="A3" sqref="A3"/>
      <selection pane="bottomRight" activeCell="S67" sqref="S67"/>
    </sheetView>
  </sheetViews>
  <sheetFormatPr defaultRowHeight="12.75" x14ac:dyDescent="0.2"/>
  <cols>
    <col min="1" max="1" width="27.7109375" customWidth="1"/>
    <col min="2" max="2" width="11.5703125" bestFit="1" customWidth="1"/>
    <col min="3" max="3" width="10.42578125" style="2" hidden="1" customWidth="1"/>
    <col min="4" max="4" width="11.42578125" style="2" hidden="1" customWidth="1"/>
    <col min="5" max="5" width="11.7109375" style="2" hidden="1" customWidth="1"/>
    <col min="6" max="6" width="11.42578125" style="2" hidden="1" customWidth="1"/>
    <col min="7" max="8" width="10.42578125" style="2" hidden="1" customWidth="1"/>
    <col min="9" max="9" width="11.42578125" style="2" bestFit="1" customWidth="1"/>
    <col min="10" max="10" width="12.42578125" style="2" bestFit="1" customWidth="1"/>
    <col min="11" max="11" width="11.42578125" style="2" bestFit="1" customWidth="1"/>
    <col min="12" max="13" width="10.42578125" style="2" bestFit="1" customWidth="1"/>
    <col min="14" max="18" width="12.42578125" style="2" customWidth="1"/>
    <col min="19" max="19" width="12.42578125" style="2" bestFit="1" customWidth="1"/>
    <col min="20" max="20" width="11.42578125" customWidth="1"/>
    <col min="21" max="21" width="12.42578125" customWidth="1"/>
  </cols>
  <sheetData>
    <row r="1" spans="1:21" ht="23.25" customHeight="1" x14ac:dyDescent="0.2">
      <c r="B1" s="30" t="s">
        <v>90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1"/>
      <c r="T1" s="32"/>
      <c r="U1" s="32"/>
    </row>
    <row r="2" spans="1:21" s="1" customFormat="1" ht="38.25" customHeight="1" x14ac:dyDescent="0.2">
      <c r="A2" s="1" t="s">
        <v>30</v>
      </c>
      <c r="B2" s="1" t="s">
        <v>89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6" t="s">
        <v>32</v>
      </c>
      <c r="T2" s="10" t="s">
        <v>33</v>
      </c>
      <c r="U2" s="1" t="s">
        <v>0</v>
      </c>
    </row>
    <row r="3" spans="1:21" s="1" customFormat="1" ht="12.75" customHeight="1" x14ac:dyDescent="0.2">
      <c r="C3" s="8"/>
      <c r="D3" s="8"/>
      <c r="E3" s="8"/>
      <c r="F3" s="9"/>
      <c r="G3" s="9"/>
      <c r="H3" s="9"/>
      <c r="I3" s="9"/>
      <c r="J3" s="9"/>
      <c r="K3" s="16"/>
      <c r="S3" s="7"/>
      <c r="T3" s="10"/>
    </row>
    <row r="4" spans="1:21" x14ac:dyDescent="0.2">
      <c r="A4" s="4" t="s">
        <v>31</v>
      </c>
      <c r="B4" s="4"/>
      <c r="T4" s="2"/>
      <c r="U4" s="2"/>
    </row>
    <row r="5" spans="1:21" x14ac:dyDescent="0.2">
      <c r="A5" t="s">
        <v>1</v>
      </c>
      <c r="B5" s="19">
        <f t="shared" ref="B5:B15" si="0">SUM(C5:H5)</f>
        <v>15000</v>
      </c>
      <c r="C5" s="2">
        <v>2764.62</v>
      </c>
      <c r="D5" s="2">
        <v>11806.2</v>
      </c>
      <c r="E5" s="2">
        <v>429.18</v>
      </c>
      <c r="S5" s="2">
        <f t="shared" ref="S5:S10" si="1">SUM(C5:I5)</f>
        <v>15000</v>
      </c>
      <c r="T5" s="2"/>
      <c r="U5" s="2">
        <f t="shared" ref="U5:U10" si="2">SUM(S5:T5)</f>
        <v>15000</v>
      </c>
    </row>
    <row r="6" spans="1:21" x14ac:dyDescent="0.2">
      <c r="A6" t="s">
        <v>9</v>
      </c>
      <c r="B6" s="19">
        <f t="shared" si="0"/>
        <v>3500</v>
      </c>
      <c r="D6" s="2">
        <v>3020</v>
      </c>
      <c r="E6" s="2">
        <v>480</v>
      </c>
      <c r="S6" s="2">
        <f t="shared" si="1"/>
        <v>3500</v>
      </c>
      <c r="T6" s="2"/>
      <c r="U6" s="2">
        <f t="shared" si="2"/>
        <v>3500</v>
      </c>
    </row>
    <row r="7" spans="1:21" x14ac:dyDescent="0.2">
      <c r="A7" t="s">
        <v>13</v>
      </c>
      <c r="B7" s="19">
        <f t="shared" si="0"/>
        <v>1874.5</v>
      </c>
      <c r="E7" s="2">
        <v>1874.5</v>
      </c>
      <c r="S7" s="2">
        <f t="shared" si="1"/>
        <v>1874.5</v>
      </c>
      <c r="T7" s="2"/>
      <c r="U7" s="2">
        <f t="shared" si="2"/>
        <v>1874.5</v>
      </c>
    </row>
    <row r="8" spans="1:21" x14ac:dyDescent="0.2">
      <c r="A8" t="s">
        <v>23</v>
      </c>
      <c r="B8" s="19">
        <f t="shared" si="0"/>
        <v>13274.27</v>
      </c>
      <c r="F8" s="2">
        <v>13274.27</v>
      </c>
      <c r="S8" s="2">
        <f t="shared" si="1"/>
        <v>13274.27</v>
      </c>
      <c r="T8" s="2"/>
      <c r="U8" s="2">
        <f t="shared" si="2"/>
        <v>13274.27</v>
      </c>
    </row>
    <row r="9" spans="1:21" x14ac:dyDescent="0.2">
      <c r="A9" t="s">
        <v>37</v>
      </c>
      <c r="B9" s="19">
        <f t="shared" si="0"/>
        <v>2211</v>
      </c>
      <c r="F9" s="2">
        <v>2211</v>
      </c>
      <c r="S9" s="2">
        <f t="shared" si="1"/>
        <v>2211</v>
      </c>
      <c r="T9" s="2"/>
      <c r="U9" s="2">
        <f t="shared" si="2"/>
        <v>2211</v>
      </c>
    </row>
    <row r="10" spans="1:21" x14ac:dyDescent="0.2">
      <c r="A10" t="s">
        <v>43</v>
      </c>
      <c r="B10" s="19">
        <f t="shared" si="0"/>
        <v>1730</v>
      </c>
      <c r="H10" s="2">
        <v>1730</v>
      </c>
      <c r="S10" s="2">
        <f t="shared" si="1"/>
        <v>1730</v>
      </c>
      <c r="T10" s="2">
        <v>0</v>
      </c>
      <c r="U10" s="2">
        <f t="shared" si="2"/>
        <v>1730</v>
      </c>
    </row>
    <row r="11" spans="1:21" ht="25.5" x14ac:dyDescent="0.2">
      <c r="A11" s="18" t="s">
        <v>53</v>
      </c>
      <c r="B11" s="19">
        <f t="shared" si="0"/>
        <v>0</v>
      </c>
      <c r="J11" s="2">
        <v>6804.98</v>
      </c>
      <c r="S11" s="2">
        <f>SUM(C11:J11)</f>
        <v>6804.98</v>
      </c>
      <c r="T11" s="2">
        <v>0</v>
      </c>
      <c r="U11" s="2">
        <f>SUM(S11:T11)</f>
        <v>6804.98</v>
      </c>
    </row>
    <row r="12" spans="1:21" x14ac:dyDescent="0.2">
      <c r="A12" t="s">
        <v>64</v>
      </c>
      <c r="B12" s="19">
        <f t="shared" si="0"/>
        <v>0</v>
      </c>
      <c r="K12" s="2">
        <v>5000</v>
      </c>
      <c r="S12" s="2">
        <f>SUM(C12:K12)</f>
        <v>5000</v>
      </c>
      <c r="T12" s="2">
        <v>0</v>
      </c>
      <c r="U12" s="2">
        <f>SUM(S12:T12)</f>
        <v>5000</v>
      </c>
    </row>
    <row r="13" spans="1:21" ht="25.5" x14ac:dyDescent="0.2">
      <c r="A13" s="18" t="s">
        <v>69</v>
      </c>
      <c r="B13" s="19">
        <f t="shared" si="0"/>
        <v>0</v>
      </c>
      <c r="L13" s="2">
        <v>607.07000000000005</v>
      </c>
      <c r="S13" s="2">
        <f>SUM(C13:M13)</f>
        <v>607.07000000000005</v>
      </c>
      <c r="T13" s="2">
        <v>0</v>
      </c>
      <c r="U13" s="2">
        <f>SUM(S13:T13)</f>
        <v>607.07000000000005</v>
      </c>
    </row>
    <row r="14" spans="1:21" x14ac:dyDescent="0.2">
      <c r="A14" t="s">
        <v>70</v>
      </c>
      <c r="B14" s="19">
        <f t="shared" si="0"/>
        <v>0</v>
      </c>
      <c r="L14" s="2">
        <v>5000</v>
      </c>
      <c r="S14" s="2">
        <f>SUM(C14:M14)</f>
        <v>5000</v>
      </c>
      <c r="T14" s="2">
        <v>0</v>
      </c>
      <c r="U14" s="2">
        <f>SUM(S14:T14)</f>
        <v>5000</v>
      </c>
    </row>
    <row r="15" spans="1:21" ht="25.5" x14ac:dyDescent="0.2">
      <c r="A15" s="18" t="s">
        <v>73</v>
      </c>
      <c r="B15" s="19">
        <f t="shared" si="0"/>
        <v>0</v>
      </c>
      <c r="N15" s="2">
        <v>178.01</v>
      </c>
      <c r="S15" s="2">
        <f>SUM(C15:N15)</f>
        <v>178.01</v>
      </c>
      <c r="T15" s="2">
        <v>0</v>
      </c>
      <c r="U15" s="2">
        <f>SUM(S15:T15)</f>
        <v>178.01</v>
      </c>
    </row>
    <row r="16" spans="1:21" x14ac:dyDescent="0.2">
      <c r="A16" s="11" t="s">
        <v>24</v>
      </c>
      <c r="B16" s="27">
        <f>SUM(B5:B15)</f>
        <v>37589.770000000004</v>
      </c>
      <c r="C16" s="12">
        <f t="shared" ref="C16:H16" si="3">SUM(C5:C11)</f>
        <v>2764.62</v>
      </c>
      <c r="D16" s="12">
        <f t="shared" si="3"/>
        <v>14826.2</v>
      </c>
      <c r="E16" s="12">
        <f t="shared" si="3"/>
        <v>2783.6800000000003</v>
      </c>
      <c r="F16" s="12">
        <f t="shared" si="3"/>
        <v>15485.27</v>
      </c>
      <c r="G16" s="12">
        <f t="shared" si="3"/>
        <v>0</v>
      </c>
      <c r="H16" s="12">
        <f t="shared" si="3"/>
        <v>1730</v>
      </c>
      <c r="I16" s="27">
        <f t="shared" ref="I16:S16" si="4">SUM(I5:I15)</f>
        <v>0</v>
      </c>
      <c r="J16" s="27">
        <f t="shared" si="4"/>
        <v>6804.98</v>
      </c>
      <c r="K16" s="27">
        <f t="shared" si="4"/>
        <v>5000</v>
      </c>
      <c r="L16" s="27">
        <f t="shared" si="4"/>
        <v>5607.07</v>
      </c>
      <c r="M16" s="27">
        <f t="shared" si="4"/>
        <v>0</v>
      </c>
      <c r="N16" s="27">
        <f t="shared" si="4"/>
        <v>178.01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 t="shared" si="4"/>
        <v>0</v>
      </c>
      <c r="S16" s="27">
        <f t="shared" si="4"/>
        <v>55179.83</v>
      </c>
      <c r="T16" s="12">
        <f>SUM(T5:T15)</f>
        <v>0</v>
      </c>
      <c r="U16" s="12">
        <f>SUM(U5:U15)</f>
        <v>55179.83</v>
      </c>
    </row>
    <row r="17" spans="1:21" x14ac:dyDescent="0.2">
      <c r="T17" s="2"/>
      <c r="U17" s="2"/>
    </row>
    <row r="18" spans="1:21" x14ac:dyDescent="0.2">
      <c r="A18" s="4" t="s">
        <v>2</v>
      </c>
      <c r="B18" s="4"/>
      <c r="T18" s="2"/>
      <c r="U18" s="2"/>
    </row>
    <row r="19" spans="1:21" x14ac:dyDescent="0.2">
      <c r="A19" t="s">
        <v>8</v>
      </c>
      <c r="B19" s="19">
        <f t="shared" ref="B19:B24" si="5">SUM(C19:H19)</f>
        <v>3498.83</v>
      </c>
      <c r="C19" s="2">
        <v>2500.59</v>
      </c>
      <c r="D19" s="2">
        <v>998.24</v>
      </c>
      <c r="S19" s="2">
        <f t="shared" ref="S19:S24" si="6">SUM(C19:I19)</f>
        <v>3498.83</v>
      </c>
      <c r="T19" s="2"/>
      <c r="U19" s="2">
        <f>SUM(S19:T19)</f>
        <v>3498.83</v>
      </c>
    </row>
    <row r="20" spans="1:21" x14ac:dyDescent="0.2">
      <c r="A20" t="s">
        <v>11</v>
      </c>
      <c r="B20" s="19">
        <f t="shared" si="5"/>
        <v>2483.21</v>
      </c>
      <c r="D20" s="2">
        <v>750</v>
      </c>
      <c r="E20" s="2">
        <v>1733.21</v>
      </c>
      <c r="S20" s="2">
        <f t="shared" si="6"/>
        <v>2483.21</v>
      </c>
      <c r="T20" s="2"/>
      <c r="U20" s="2">
        <f>SUM(S20:T20)</f>
        <v>2483.21</v>
      </c>
    </row>
    <row r="21" spans="1:21" x14ac:dyDescent="0.2">
      <c r="A21" t="s">
        <v>11</v>
      </c>
      <c r="B21" s="19">
        <f t="shared" si="5"/>
        <v>2996.08</v>
      </c>
      <c r="E21" s="2">
        <v>2951.1</v>
      </c>
      <c r="F21" s="2">
        <v>44.98</v>
      </c>
      <c r="S21" s="2">
        <f t="shared" si="6"/>
        <v>2996.08</v>
      </c>
      <c r="T21" s="2"/>
      <c r="U21" s="2">
        <f>SUM(S21:T21)</f>
        <v>2996.08</v>
      </c>
    </row>
    <row r="22" spans="1:21" x14ac:dyDescent="0.2">
      <c r="A22" t="s">
        <v>44</v>
      </c>
      <c r="B22" s="19">
        <f t="shared" si="5"/>
        <v>1474.99</v>
      </c>
      <c r="H22" s="2">
        <v>1474.99</v>
      </c>
      <c r="S22" s="2">
        <f t="shared" si="6"/>
        <v>1474.99</v>
      </c>
      <c r="T22" s="2">
        <v>0</v>
      </c>
      <c r="U22" s="2">
        <f>SUM(S22:T22)</f>
        <v>1474.99</v>
      </c>
    </row>
    <row r="23" spans="1:21" x14ac:dyDescent="0.2">
      <c r="A23" s="17" t="s">
        <v>48</v>
      </c>
      <c r="B23" s="19">
        <f t="shared" si="5"/>
        <v>648.66999999999996</v>
      </c>
      <c r="H23" s="2">
        <v>648.66999999999996</v>
      </c>
      <c r="S23" s="2">
        <f t="shared" si="6"/>
        <v>648.66999999999996</v>
      </c>
      <c r="T23" s="2"/>
      <c r="U23" s="2">
        <f>SUM(S23:T23)</f>
        <v>648.66999999999996</v>
      </c>
    </row>
    <row r="24" spans="1:21" x14ac:dyDescent="0.2">
      <c r="A24" s="11" t="s">
        <v>24</v>
      </c>
      <c r="B24" s="27">
        <f t="shared" si="5"/>
        <v>11101.779999999999</v>
      </c>
      <c r="C24" s="12">
        <f>SUM(C19:C23)</f>
        <v>2500.59</v>
      </c>
      <c r="D24" s="12">
        <f t="shared" ref="D24:U24" si="7">SUM(D19:D23)</f>
        <v>1748.24</v>
      </c>
      <c r="E24" s="12">
        <f t="shared" si="7"/>
        <v>4684.3099999999995</v>
      </c>
      <c r="F24" s="12">
        <f t="shared" si="7"/>
        <v>44.98</v>
      </c>
      <c r="G24" s="12">
        <f t="shared" si="7"/>
        <v>0</v>
      </c>
      <c r="H24" s="12">
        <f t="shared" si="7"/>
        <v>2123.66</v>
      </c>
      <c r="I24" s="12">
        <f t="shared" si="7"/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>
        <f>SUM(N19:N23)</f>
        <v>0</v>
      </c>
      <c r="O24" s="12"/>
      <c r="P24" s="12"/>
      <c r="Q24" s="12"/>
      <c r="R24" s="12"/>
      <c r="S24" s="12">
        <f t="shared" si="6"/>
        <v>11101.779999999999</v>
      </c>
      <c r="T24" s="12">
        <f t="shared" si="7"/>
        <v>0</v>
      </c>
      <c r="U24" s="12">
        <f t="shared" si="7"/>
        <v>11101.779999999999</v>
      </c>
    </row>
    <row r="25" spans="1:21" x14ac:dyDescent="0.2">
      <c r="T25" s="2"/>
      <c r="U25" s="2"/>
    </row>
    <row r="26" spans="1:21" ht="12" customHeight="1" x14ac:dyDescent="0.2">
      <c r="A26" s="4" t="s">
        <v>3</v>
      </c>
      <c r="B26" s="4"/>
      <c r="T26" s="2"/>
      <c r="U26" s="2"/>
    </row>
    <row r="27" spans="1:21" x14ac:dyDescent="0.2">
      <c r="A27" t="s">
        <v>4</v>
      </c>
      <c r="B27" s="19">
        <f>SUM(C27:H27)</f>
        <v>322.7</v>
      </c>
      <c r="C27" s="2">
        <v>322.7</v>
      </c>
      <c r="S27" s="2">
        <f>SUM(C27:I27)</f>
        <v>322.7</v>
      </c>
      <c r="T27" s="2"/>
      <c r="U27" s="2">
        <f>SUM(S27:T27)</f>
        <v>322.7</v>
      </c>
    </row>
    <row r="28" spans="1:21" x14ac:dyDescent="0.2">
      <c r="A28" t="s">
        <v>25</v>
      </c>
      <c r="B28" s="19">
        <f>SUM(C28:H28)</f>
        <v>3000</v>
      </c>
      <c r="G28" s="2">
        <v>3000</v>
      </c>
      <c r="S28" s="2">
        <f>SUM(C28:I28)</f>
        <v>3000</v>
      </c>
      <c r="T28" s="2"/>
      <c r="U28" s="2">
        <f>SUM(S28:T28)</f>
        <v>3000</v>
      </c>
    </row>
    <row r="29" spans="1:21" x14ac:dyDescent="0.2">
      <c r="A29" t="s">
        <v>29</v>
      </c>
      <c r="B29" s="19">
        <f>SUM(C29:H29)</f>
        <v>2500</v>
      </c>
      <c r="F29" s="2">
        <v>2500</v>
      </c>
      <c r="S29" s="2">
        <f>SUM(C29:I29)</f>
        <v>2500</v>
      </c>
      <c r="T29" s="2"/>
      <c r="U29" s="2">
        <f>SUM(S29:T29)</f>
        <v>2500</v>
      </c>
    </row>
    <row r="30" spans="1:21" x14ac:dyDescent="0.2">
      <c r="A30" s="17" t="s">
        <v>52</v>
      </c>
      <c r="B30" s="19">
        <f>SUM(C30:H30)</f>
        <v>0</v>
      </c>
      <c r="I30" s="2">
        <v>2999.33</v>
      </c>
      <c r="S30" s="2">
        <f>SUM(C30:I30)</f>
        <v>2999.33</v>
      </c>
      <c r="T30" s="2"/>
      <c r="U30" s="2">
        <f>SUM(S30:T30)</f>
        <v>2999.33</v>
      </c>
    </row>
    <row r="31" spans="1:21" x14ac:dyDescent="0.2">
      <c r="A31" s="11" t="s">
        <v>24</v>
      </c>
      <c r="B31" s="27">
        <f>SUM(C31:H31)</f>
        <v>5822.7</v>
      </c>
      <c r="C31" s="12">
        <f>SUM(C27:C30)</f>
        <v>322.7</v>
      </c>
      <c r="D31" s="12">
        <f t="shared" ref="D31:I31" si="8">SUM(D27:D30)</f>
        <v>0</v>
      </c>
      <c r="E31" s="12">
        <f t="shared" si="8"/>
        <v>0</v>
      </c>
      <c r="F31" s="12">
        <f t="shared" si="8"/>
        <v>2500</v>
      </c>
      <c r="G31" s="12">
        <f t="shared" si="8"/>
        <v>3000</v>
      </c>
      <c r="H31" s="12">
        <f t="shared" si="8"/>
        <v>0</v>
      </c>
      <c r="I31" s="12">
        <f t="shared" si="8"/>
        <v>2999.33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>
        <f>SUM(N27:N30)</f>
        <v>0</v>
      </c>
      <c r="O31" s="12"/>
      <c r="P31" s="12"/>
      <c r="Q31" s="12"/>
      <c r="R31" s="12"/>
      <c r="S31" s="12">
        <f>SUM(C31:I31)</f>
        <v>8822.0299999999988</v>
      </c>
      <c r="T31" s="12">
        <f>SUM(T27:T30)</f>
        <v>0</v>
      </c>
      <c r="U31" s="12">
        <f>SUM(U27:U30)</f>
        <v>8822.0299999999988</v>
      </c>
    </row>
    <row r="32" spans="1:21" x14ac:dyDescent="0.2">
      <c r="B32" s="19"/>
      <c r="T32" s="2"/>
      <c r="U32" s="2"/>
    </row>
    <row r="33" spans="1:21" x14ac:dyDescent="0.2">
      <c r="A33" s="4" t="s">
        <v>5</v>
      </c>
      <c r="B33" s="19"/>
      <c r="T33" s="2"/>
      <c r="U33" s="2"/>
    </row>
    <row r="34" spans="1:21" x14ac:dyDescent="0.2">
      <c r="A34" t="s">
        <v>7</v>
      </c>
      <c r="B34" s="19">
        <f t="shared" ref="B34:B43" si="9">SUM(C34:H34)</f>
        <v>2479.87</v>
      </c>
      <c r="C34" s="2">
        <v>2479.87</v>
      </c>
      <c r="S34" s="2">
        <f>SUM(C34:I34)</f>
        <v>2479.87</v>
      </c>
      <c r="T34" s="2"/>
      <c r="U34" s="2">
        <f t="shared" ref="U34:U40" si="10">SUM(S34:T34)</f>
        <v>2479.87</v>
      </c>
    </row>
    <row r="35" spans="1:21" x14ac:dyDescent="0.2">
      <c r="A35" t="s">
        <v>28</v>
      </c>
      <c r="B35" s="19">
        <f t="shared" si="9"/>
        <v>1500</v>
      </c>
      <c r="F35" s="2">
        <v>1500</v>
      </c>
      <c r="S35" s="2">
        <f>SUM(C35:I35)</f>
        <v>1500</v>
      </c>
      <c r="T35" s="2">
        <v>0</v>
      </c>
      <c r="U35" s="2">
        <f t="shared" si="10"/>
        <v>1500</v>
      </c>
    </row>
    <row r="36" spans="1:21" x14ac:dyDescent="0.2">
      <c r="A36" t="s">
        <v>56</v>
      </c>
      <c r="B36" s="19">
        <f t="shared" si="9"/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5000</v>
      </c>
      <c r="S36" s="2">
        <f>SUM(C36:I36)</f>
        <v>5000</v>
      </c>
      <c r="T36" s="2">
        <v>0</v>
      </c>
      <c r="U36" s="2">
        <f t="shared" si="10"/>
        <v>5000</v>
      </c>
    </row>
    <row r="37" spans="1:21" x14ac:dyDescent="0.2">
      <c r="A37" t="s">
        <v>63</v>
      </c>
      <c r="B37" s="19">
        <f t="shared" si="9"/>
        <v>0</v>
      </c>
      <c r="J37" s="2">
        <v>5000</v>
      </c>
      <c r="S37" s="2">
        <f>SUM(C37:J37)</f>
        <v>5000</v>
      </c>
      <c r="T37" s="2">
        <v>0</v>
      </c>
      <c r="U37" s="2">
        <f t="shared" si="10"/>
        <v>5000</v>
      </c>
    </row>
    <row r="38" spans="1:21" x14ac:dyDescent="0.2">
      <c r="A38" t="s">
        <v>68</v>
      </c>
      <c r="B38" s="19">
        <f t="shared" si="9"/>
        <v>0</v>
      </c>
      <c r="K38" s="2">
        <v>4000</v>
      </c>
      <c r="S38" s="2">
        <f>SUM(C38:K38)</f>
        <v>4000</v>
      </c>
      <c r="T38" s="2">
        <v>0</v>
      </c>
      <c r="U38" s="19">
        <f t="shared" si="10"/>
        <v>4000</v>
      </c>
    </row>
    <row r="39" spans="1:21" x14ac:dyDescent="0.2">
      <c r="A39" t="s">
        <v>63</v>
      </c>
      <c r="B39" s="19">
        <f t="shared" si="9"/>
        <v>0</v>
      </c>
      <c r="L39" s="2">
        <v>3200</v>
      </c>
      <c r="S39" s="2">
        <f>SUM(C39:M39)</f>
        <v>3200</v>
      </c>
      <c r="T39" s="2">
        <v>0</v>
      </c>
      <c r="U39" s="19">
        <f t="shared" si="10"/>
        <v>3200</v>
      </c>
    </row>
    <row r="40" spans="1:21" x14ac:dyDescent="0.2">
      <c r="A40" t="s">
        <v>63</v>
      </c>
      <c r="B40" s="19">
        <f t="shared" si="9"/>
        <v>0</v>
      </c>
      <c r="M40" s="2">
        <v>4000</v>
      </c>
      <c r="S40" s="2">
        <f>SUM(C40:Q40)</f>
        <v>4000</v>
      </c>
      <c r="T40" s="2">
        <v>0</v>
      </c>
      <c r="U40" s="19">
        <f t="shared" si="10"/>
        <v>4000</v>
      </c>
    </row>
    <row r="41" spans="1:21" ht="25.5" x14ac:dyDescent="0.2">
      <c r="A41" s="18" t="s">
        <v>74</v>
      </c>
      <c r="B41" s="19">
        <f t="shared" si="9"/>
        <v>0</v>
      </c>
      <c r="N41" s="2">
        <v>4000</v>
      </c>
      <c r="S41" s="2">
        <f>SUM(C41:Q41)</f>
        <v>4000</v>
      </c>
      <c r="T41" s="2">
        <v>0</v>
      </c>
      <c r="U41" s="19">
        <f>SUM(S41:T41)</f>
        <v>4000</v>
      </c>
    </row>
    <row r="42" spans="1:21" ht="25.5" x14ac:dyDescent="0.2">
      <c r="A42" s="25" t="s">
        <v>77</v>
      </c>
      <c r="B42" s="19">
        <f t="shared" si="9"/>
        <v>0</v>
      </c>
      <c r="O42" s="2">
        <v>4116.5</v>
      </c>
      <c r="P42" s="2">
        <v>4996.7</v>
      </c>
      <c r="Q42" s="2">
        <v>4605.5</v>
      </c>
      <c r="R42" s="2">
        <v>3479</v>
      </c>
      <c r="S42" s="2">
        <f>SUM(B42:R42)</f>
        <v>17197.7</v>
      </c>
      <c r="T42" s="2"/>
      <c r="U42" s="19">
        <f>SUM(S42:T42)</f>
        <v>17197.7</v>
      </c>
    </row>
    <row r="43" spans="1:21" x14ac:dyDescent="0.2">
      <c r="A43" s="11" t="s">
        <v>24</v>
      </c>
      <c r="B43" s="27">
        <f t="shared" si="9"/>
        <v>3979.87</v>
      </c>
      <c r="C43" s="12">
        <f t="shared" ref="C43:H43" si="11">SUM(C34:C35)</f>
        <v>2479.87</v>
      </c>
      <c r="D43" s="12">
        <f t="shared" si="11"/>
        <v>0</v>
      </c>
      <c r="E43" s="12">
        <f t="shared" si="11"/>
        <v>0</v>
      </c>
      <c r="F43" s="12">
        <f t="shared" si="11"/>
        <v>1500</v>
      </c>
      <c r="G43" s="12">
        <f t="shared" si="11"/>
        <v>0</v>
      </c>
      <c r="H43" s="12">
        <f t="shared" si="11"/>
        <v>0</v>
      </c>
      <c r="I43" s="12">
        <f>SUM(I34:I36)</f>
        <v>5000</v>
      </c>
      <c r="J43" s="12">
        <f>SUM(J34:J37)</f>
        <v>5000</v>
      </c>
      <c r="K43" s="12">
        <f>SUM(K34:K38)</f>
        <v>4000</v>
      </c>
      <c r="L43" s="12">
        <f>SUM(L34:L40)</f>
        <v>3200</v>
      </c>
      <c r="M43" s="12">
        <f>SUM(M34:M40)</f>
        <v>4000</v>
      </c>
      <c r="N43" s="12">
        <f>SUM(N41)</f>
        <v>4000</v>
      </c>
      <c r="O43" s="12">
        <f>SUM(O34:O42)</f>
        <v>4116.5</v>
      </c>
      <c r="P43" s="12">
        <f>SUM(P34:P42)</f>
        <v>4996.7</v>
      </c>
      <c r="Q43" s="12">
        <f>SUM(Q34:Q42)</f>
        <v>4605.5</v>
      </c>
      <c r="R43" s="12">
        <f>SUM(R34:R42)</f>
        <v>3479</v>
      </c>
      <c r="S43" s="12">
        <f>SUM(S34:S42)</f>
        <v>46377.57</v>
      </c>
      <c r="T43" s="12">
        <f t="shared" ref="T43:U43" si="12">SUM(T34:T42)</f>
        <v>0</v>
      </c>
      <c r="U43" s="12">
        <f t="shared" si="12"/>
        <v>46377.57</v>
      </c>
    </row>
    <row r="44" spans="1:21" x14ac:dyDescent="0.2">
      <c r="B44" s="19"/>
      <c r="T44" s="2"/>
      <c r="U44" s="2"/>
    </row>
    <row r="45" spans="1:21" x14ac:dyDescent="0.2">
      <c r="A45" s="4" t="s">
        <v>40</v>
      </c>
      <c r="B45" s="19"/>
      <c r="T45" s="2"/>
      <c r="U45" s="2"/>
    </row>
    <row r="46" spans="1:21" x14ac:dyDescent="0.2">
      <c r="A46" t="s">
        <v>6</v>
      </c>
      <c r="B46" s="19">
        <f t="shared" ref="B46:B51" si="13">SUM(C46:H46)</f>
        <v>1499.93</v>
      </c>
      <c r="C46" s="2">
        <v>100</v>
      </c>
      <c r="D46" s="2">
        <v>1399.93</v>
      </c>
      <c r="S46" s="2">
        <f>SUM(C46:I46)</f>
        <v>1499.93</v>
      </c>
      <c r="T46" s="2"/>
      <c r="U46" s="2">
        <f>SUM(S46:T46)</f>
        <v>1499.93</v>
      </c>
    </row>
    <row r="47" spans="1:21" x14ac:dyDescent="0.2">
      <c r="A47" t="s">
        <v>12</v>
      </c>
      <c r="B47" s="19">
        <f t="shared" si="13"/>
        <v>1562.4699999999998</v>
      </c>
      <c r="D47" s="2">
        <v>1768.84</v>
      </c>
      <c r="E47" s="2">
        <v>-82.93</v>
      </c>
      <c r="F47" s="2">
        <v>-123.44</v>
      </c>
      <c r="S47" s="2">
        <f>SUM(C47:I47)</f>
        <v>1562.4699999999998</v>
      </c>
      <c r="T47" s="2"/>
      <c r="U47" s="2">
        <f>SUM(S47:T47)</f>
        <v>1562.4699999999998</v>
      </c>
    </row>
    <row r="48" spans="1:21" x14ac:dyDescent="0.2">
      <c r="A48" t="s">
        <v>18</v>
      </c>
      <c r="B48" s="19">
        <f t="shared" si="13"/>
        <v>4000</v>
      </c>
      <c r="E48" s="2">
        <v>4000</v>
      </c>
      <c r="S48" s="2">
        <f>SUM(C48:I48)</f>
        <v>4000</v>
      </c>
      <c r="T48" s="2"/>
      <c r="U48" s="2">
        <f>SUM(S48:T48)</f>
        <v>4000</v>
      </c>
    </row>
    <row r="49" spans="1:21" x14ac:dyDescent="0.2">
      <c r="A49" t="s">
        <v>28</v>
      </c>
      <c r="B49" s="19">
        <f t="shared" si="13"/>
        <v>1851.08</v>
      </c>
      <c r="F49" s="2">
        <v>1851.08</v>
      </c>
      <c r="S49" s="2">
        <f>SUM(C49:I49)</f>
        <v>1851.08</v>
      </c>
      <c r="T49" s="2">
        <v>0</v>
      </c>
      <c r="U49" s="2">
        <f>SUM(S49:T49)</f>
        <v>1851.08</v>
      </c>
    </row>
    <row r="50" spans="1:21" x14ac:dyDescent="0.2">
      <c r="A50" t="s">
        <v>47</v>
      </c>
      <c r="B50" s="19">
        <f t="shared" si="13"/>
        <v>2019.97</v>
      </c>
      <c r="H50" s="2">
        <v>2019.97</v>
      </c>
      <c r="S50" s="2">
        <f>SUM(C50:I50)</f>
        <v>2019.97</v>
      </c>
      <c r="T50" s="2"/>
      <c r="U50" s="2">
        <f>S50+T50</f>
        <v>2019.97</v>
      </c>
    </row>
    <row r="51" spans="1:21" x14ac:dyDescent="0.2">
      <c r="A51" s="11" t="s">
        <v>24</v>
      </c>
      <c r="B51" s="27">
        <f t="shared" si="13"/>
        <v>10933.449999999999</v>
      </c>
      <c r="C51" s="12">
        <f>SUM(C46:C49)</f>
        <v>100</v>
      </c>
      <c r="D51" s="12">
        <f>SUM(D46:D49)</f>
        <v>3168.77</v>
      </c>
      <c r="E51" s="12">
        <f>SUM(E46:E49)</f>
        <v>3917.07</v>
      </c>
      <c r="F51" s="12">
        <f>SUM(F46:F49)</f>
        <v>1727.6399999999999</v>
      </c>
      <c r="G51" s="12">
        <f>SUM(G46:G49)</f>
        <v>0</v>
      </c>
      <c r="H51" s="12">
        <f t="shared" ref="H51:U51" si="14">SUM(H46:H50)</f>
        <v>2019.97</v>
      </c>
      <c r="I51" s="12">
        <f t="shared" si="14"/>
        <v>0</v>
      </c>
      <c r="J51" s="12">
        <f t="shared" si="14"/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>
        <f>SUM(N46:N50)</f>
        <v>0</v>
      </c>
      <c r="O51" s="12"/>
      <c r="P51" s="12"/>
      <c r="Q51" s="12"/>
      <c r="R51" s="12"/>
      <c r="S51" s="12">
        <f t="shared" si="14"/>
        <v>10933.449999999999</v>
      </c>
      <c r="T51" s="12">
        <f t="shared" si="14"/>
        <v>0</v>
      </c>
      <c r="U51" s="12">
        <f t="shared" si="14"/>
        <v>10933.449999999999</v>
      </c>
    </row>
    <row r="52" spans="1:21" x14ac:dyDescent="0.2">
      <c r="A52" s="11"/>
      <c r="B52" s="19"/>
      <c r="T52" s="2"/>
      <c r="U52" s="2"/>
    </row>
    <row r="53" spans="1:21" x14ac:dyDescent="0.2">
      <c r="B53" s="19"/>
      <c r="T53" s="2"/>
      <c r="U53" s="2"/>
    </row>
    <row r="54" spans="1:21" x14ac:dyDescent="0.2">
      <c r="A54" s="4" t="s">
        <v>14</v>
      </c>
      <c r="B54" s="19"/>
      <c r="T54" s="2"/>
      <c r="U54" s="2"/>
    </row>
    <row r="55" spans="1:21" x14ac:dyDescent="0.2">
      <c r="A55" s="5" t="s">
        <v>10</v>
      </c>
      <c r="B55" s="19">
        <f t="shared" ref="B55:B67" si="15">SUM(C55:H55)</f>
        <v>614.28</v>
      </c>
      <c r="D55" s="2">
        <v>614.28</v>
      </c>
      <c r="Q55" s="2">
        <v>1299.5</v>
      </c>
      <c r="S55" s="2">
        <f>SUM(C55:R55)</f>
        <v>1913.78</v>
      </c>
      <c r="T55" s="2"/>
      <c r="U55" s="2">
        <f>SUM(S55:T55)</f>
        <v>1913.78</v>
      </c>
    </row>
    <row r="56" spans="1:21" x14ac:dyDescent="0.2">
      <c r="A56" s="5" t="s">
        <v>17</v>
      </c>
      <c r="B56" s="19">
        <f t="shared" si="15"/>
        <v>218.67</v>
      </c>
      <c r="E56" s="2">
        <v>218.67</v>
      </c>
      <c r="N56" s="2">
        <v>1381.18</v>
      </c>
      <c r="Q56" s="2">
        <v>9000</v>
      </c>
      <c r="S56" s="2">
        <f>SUM(C56:R56)</f>
        <v>10599.85</v>
      </c>
      <c r="T56" s="2"/>
      <c r="U56" s="2">
        <f>SUM(S56:T56)</f>
        <v>10599.85</v>
      </c>
    </row>
    <row r="57" spans="1:21" x14ac:dyDescent="0.2">
      <c r="A57" s="5" t="s">
        <v>50</v>
      </c>
      <c r="B57" s="19">
        <f t="shared" si="15"/>
        <v>0</v>
      </c>
      <c r="H57" s="2">
        <v>0</v>
      </c>
      <c r="I57" s="2">
        <v>8060.44</v>
      </c>
      <c r="S57" s="2">
        <f>SUM(C57:I57)</f>
        <v>8060.44</v>
      </c>
      <c r="T57" s="2">
        <v>0</v>
      </c>
      <c r="U57" s="2">
        <f>S57+T57</f>
        <v>8060.44</v>
      </c>
    </row>
    <row r="58" spans="1:21" x14ac:dyDescent="0.2">
      <c r="A58" s="5" t="s">
        <v>54</v>
      </c>
      <c r="B58" s="19">
        <f t="shared" si="15"/>
        <v>0</v>
      </c>
      <c r="J58" s="2">
        <v>50000</v>
      </c>
      <c r="S58" s="2">
        <f>SUM(C58:J58)</f>
        <v>50000</v>
      </c>
      <c r="T58" s="2">
        <v>0</v>
      </c>
      <c r="U58" s="2">
        <f t="shared" ref="U58:U65" si="16">SUM(S58:T58)</f>
        <v>50000</v>
      </c>
    </row>
    <row r="59" spans="1:21" x14ac:dyDescent="0.2">
      <c r="A59" s="5" t="s">
        <v>25</v>
      </c>
      <c r="B59" s="19">
        <f t="shared" si="15"/>
        <v>0</v>
      </c>
      <c r="J59" s="2">
        <v>25000</v>
      </c>
      <c r="S59" s="2">
        <f>SUM(C59:J59)</f>
        <v>25000</v>
      </c>
      <c r="T59" s="2">
        <v>0</v>
      </c>
      <c r="U59" s="2">
        <f t="shared" si="16"/>
        <v>25000</v>
      </c>
    </row>
    <row r="60" spans="1:21" x14ac:dyDescent="0.2">
      <c r="A60" s="5" t="s">
        <v>57</v>
      </c>
      <c r="B60" s="19">
        <f t="shared" si="15"/>
        <v>0</v>
      </c>
      <c r="J60" s="2">
        <v>4350</v>
      </c>
      <c r="S60" s="2">
        <f>SUM(C60:J60)</f>
        <v>4350</v>
      </c>
      <c r="T60" s="2">
        <v>0</v>
      </c>
      <c r="U60" s="2">
        <f t="shared" si="16"/>
        <v>4350</v>
      </c>
    </row>
    <row r="61" spans="1:21" x14ac:dyDescent="0.2">
      <c r="A61" s="5" t="s">
        <v>58</v>
      </c>
      <c r="B61" s="19">
        <f t="shared" si="15"/>
        <v>0</v>
      </c>
      <c r="J61" s="2">
        <v>10000</v>
      </c>
      <c r="S61" s="2">
        <f>SUM(C61:J61)</f>
        <v>10000</v>
      </c>
      <c r="T61" s="2">
        <v>0</v>
      </c>
      <c r="U61" s="2">
        <f t="shared" si="16"/>
        <v>10000</v>
      </c>
    </row>
    <row r="62" spans="1:21" x14ac:dyDescent="0.2">
      <c r="A62" s="5" t="s">
        <v>59</v>
      </c>
      <c r="B62" s="19">
        <f t="shared" si="15"/>
        <v>0</v>
      </c>
      <c r="J62" s="2">
        <v>10000</v>
      </c>
      <c r="S62" s="2">
        <f>SUM(C62:J62)</f>
        <v>10000</v>
      </c>
      <c r="T62" s="2">
        <v>0</v>
      </c>
      <c r="U62" s="2">
        <f t="shared" si="16"/>
        <v>10000</v>
      </c>
    </row>
    <row r="63" spans="1:21" x14ac:dyDescent="0.2">
      <c r="A63" s="5" t="s">
        <v>61</v>
      </c>
      <c r="B63" s="19">
        <f t="shared" si="15"/>
        <v>0</v>
      </c>
      <c r="J63" s="2">
        <v>10009.76</v>
      </c>
      <c r="N63" s="2">
        <v>720</v>
      </c>
      <c r="O63" s="2">
        <v>10327.200000000001</v>
      </c>
      <c r="S63" s="2">
        <f>SUM(C63:O63)</f>
        <v>21056.959999999999</v>
      </c>
      <c r="T63" s="2">
        <v>0</v>
      </c>
      <c r="U63" s="2">
        <f t="shared" si="16"/>
        <v>21056.959999999999</v>
      </c>
    </row>
    <row r="64" spans="1:21" x14ac:dyDescent="0.2">
      <c r="A64" s="5" t="s">
        <v>65</v>
      </c>
      <c r="B64" s="19">
        <f t="shared" si="15"/>
        <v>0</v>
      </c>
      <c r="K64" s="2">
        <v>1346.25</v>
      </c>
      <c r="S64" s="2">
        <f>SUM(C64:K64)</f>
        <v>1346.25</v>
      </c>
      <c r="T64" s="2"/>
      <c r="U64" s="2">
        <f>SUM(S64:T64)</f>
        <v>1346.25</v>
      </c>
    </row>
    <row r="65" spans="1:21" x14ac:dyDescent="0.2">
      <c r="A65" s="5" t="s">
        <v>85</v>
      </c>
      <c r="B65" s="19">
        <f t="shared" si="15"/>
        <v>0</v>
      </c>
      <c r="P65" s="2">
        <v>11315.43</v>
      </c>
      <c r="S65" s="2">
        <f>SUM(P65)</f>
        <v>11315.43</v>
      </c>
      <c r="T65" s="2"/>
      <c r="U65" s="2">
        <f t="shared" si="16"/>
        <v>11315.43</v>
      </c>
    </row>
    <row r="66" spans="1:21" x14ac:dyDescent="0.2">
      <c r="A66" s="5"/>
      <c r="B66" s="19">
        <f t="shared" si="15"/>
        <v>0</v>
      </c>
      <c r="T66" s="2"/>
      <c r="U66" s="2"/>
    </row>
    <row r="67" spans="1:21" x14ac:dyDescent="0.2">
      <c r="A67" s="13" t="s">
        <v>24</v>
      </c>
      <c r="B67" s="27">
        <f t="shared" si="15"/>
        <v>832.94999999999993</v>
      </c>
      <c r="C67" s="12">
        <f t="shared" ref="C67:I67" si="17">SUM(C55:C57)</f>
        <v>0</v>
      </c>
      <c r="D67" s="12">
        <f t="shared" si="17"/>
        <v>614.28</v>
      </c>
      <c r="E67" s="12">
        <f t="shared" si="17"/>
        <v>218.67</v>
      </c>
      <c r="F67" s="12">
        <f t="shared" si="17"/>
        <v>0</v>
      </c>
      <c r="G67" s="12">
        <f t="shared" si="17"/>
        <v>0</v>
      </c>
      <c r="H67" s="12">
        <f t="shared" si="17"/>
        <v>0</v>
      </c>
      <c r="I67" s="12">
        <f t="shared" si="17"/>
        <v>8060.44</v>
      </c>
      <c r="J67" s="12">
        <f>SUM(J58:J63)</f>
        <v>109359.76</v>
      </c>
      <c r="K67" s="12">
        <f>SUM(K55:K64)</f>
        <v>1346.25</v>
      </c>
      <c r="L67" s="12">
        <f>SUM(L55:L64)</f>
        <v>0</v>
      </c>
      <c r="M67" s="12">
        <f>SUM(M55:M64)</f>
        <v>0</v>
      </c>
      <c r="N67" s="12">
        <f t="shared" ref="N67:U67" si="18">SUM(N55:N66)</f>
        <v>2101.1800000000003</v>
      </c>
      <c r="O67" s="12">
        <f t="shared" si="18"/>
        <v>10327.200000000001</v>
      </c>
      <c r="P67" s="12">
        <f t="shared" si="18"/>
        <v>11315.43</v>
      </c>
      <c r="Q67" s="12">
        <f t="shared" si="18"/>
        <v>10299.5</v>
      </c>
      <c r="R67" s="12">
        <f t="shared" si="18"/>
        <v>0</v>
      </c>
      <c r="S67" s="12">
        <f>SUM(S55:S66)</f>
        <v>153642.71</v>
      </c>
      <c r="T67" s="12">
        <f t="shared" si="18"/>
        <v>0</v>
      </c>
      <c r="U67" s="12">
        <f t="shared" si="18"/>
        <v>153642.71</v>
      </c>
    </row>
    <row r="68" spans="1:21" x14ac:dyDescent="0.2">
      <c r="B68" s="19"/>
      <c r="T68" s="2"/>
      <c r="U68" s="2"/>
    </row>
    <row r="69" spans="1:21" x14ac:dyDescent="0.2">
      <c r="A69" s="4" t="s">
        <v>16</v>
      </c>
      <c r="B69" s="19"/>
      <c r="T69" s="2"/>
      <c r="U69" s="2"/>
    </row>
    <row r="70" spans="1:21" x14ac:dyDescent="0.2">
      <c r="A70" t="s">
        <v>15</v>
      </c>
      <c r="B70" s="28">
        <f>SUM(C70:H70)</f>
        <v>3000</v>
      </c>
      <c r="C70" s="14">
        <v>0</v>
      </c>
      <c r="D70" s="14">
        <v>3000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>
        <f>SUM(C70:H70)</f>
        <v>3000</v>
      </c>
      <c r="T70" s="14">
        <v>0</v>
      </c>
      <c r="U70" s="14">
        <f>SUM(S70:T70)</f>
        <v>3000</v>
      </c>
    </row>
    <row r="71" spans="1:21" x14ac:dyDescent="0.2">
      <c r="B71" s="19"/>
      <c r="T71" s="2"/>
      <c r="U71" s="2"/>
    </row>
    <row r="72" spans="1:21" x14ac:dyDescent="0.2">
      <c r="B72" s="19"/>
      <c r="T72" s="2"/>
      <c r="U72" s="2"/>
    </row>
    <row r="73" spans="1:21" x14ac:dyDescent="0.2">
      <c r="A73" s="4" t="s">
        <v>19</v>
      </c>
      <c r="B73" s="19"/>
      <c r="T73" s="2"/>
      <c r="U73" s="2"/>
    </row>
    <row r="74" spans="1:21" x14ac:dyDescent="0.2">
      <c r="A74" t="s">
        <v>20</v>
      </c>
      <c r="B74" s="19">
        <f t="shared" ref="B74:B80" si="19">SUM(C74:H74)</f>
        <v>3756.55</v>
      </c>
      <c r="E74" s="2">
        <v>3756.55</v>
      </c>
      <c r="S74" s="2">
        <f>SUM(C74:F74)</f>
        <v>3756.55</v>
      </c>
      <c r="T74" s="2"/>
      <c r="U74" s="2">
        <f>SUM(S74:T74)</f>
        <v>3756.55</v>
      </c>
    </row>
    <row r="75" spans="1:21" x14ac:dyDescent="0.2">
      <c r="A75" s="5" t="s">
        <v>35</v>
      </c>
      <c r="B75" s="19">
        <f t="shared" si="19"/>
        <v>2579.96</v>
      </c>
      <c r="F75" s="2">
        <v>2579.96</v>
      </c>
      <c r="S75" s="2">
        <f>SUM(C75:F75)</f>
        <v>2579.96</v>
      </c>
      <c r="T75" s="2"/>
      <c r="U75" s="2">
        <v>2579.96</v>
      </c>
    </row>
    <row r="76" spans="1:21" x14ac:dyDescent="0.2">
      <c r="A76" s="5" t="s">
        <v>36</v>
      </c>
      <c r="B76" s="19">
        <f t="shared" si="19"/>
        <v>2465.3000000000002</v>
      </c>
      <c r="F76" s="2">
        <v>1232.6500000000001</v>
      </c>
      <c r="G76" s="2">
        <v>1232.6500000000001</v>
      </c>
      <c r="S76" s="2">
        <f>SUM(C76:G76)</f>
        <v>2465.3000000000002</v>
      </c>
      <c r="T76" s="2">
        <v>0</v>
      </c>
      <c r="U76" s="2">
        <f>SUM(S76:T76)</f>
        <v>2465.3000000000002</v>
      </c>
    </row>
    <row r="77" spans="1:21" x14ac:dyDescent="0.2">
      <c r="A77" s="5" t="s">
        <v>45</v>
      </c>
      <c r="B77" s="19">
        <f t="shared" si="19"/>
        <v>642.52</v>
      </c>
      <c r="H77" s="2">
        <v>642.52</v>
      </c>
      <c r="S77" s="2">
        <f>SUM(C77:H77)</f>
        <v>642.52</v>
      </c>
      <c r="T77" s="2">
        <v>0</v>
      </c>
      <c r="U77" s="2">
        <f>SUM(S77:T77)</f>
        <v>642.52</v>
      </c>
    </row>
    <row r="78" spans="1:21" x14ac:dyDescent="0.2">
      <c r="A78" s="5" t="s">
        <v>66</v>
      </c>
      <c r="B78" s="19">
        <f t="shared" si="19"/>
        <v>0</v>
      </c>
      <c r="K78" s="2">
        <v>325.61</v>
      </c>
      <c r="S78" s="2">
        <f>SUM(C78:K78)</f>
        <v>325.61</v>
      </c>
      <c r="T78" s="2">
        <v>0</v>
      </c>
      <c r="U78" s="2">
        <f>SUM(S78:T78)</f>
        <v>325.61</v>
      </c>
    </row>
    <row r="79" spans="1:21" x14ac:dyDescent="0.2">
      <c r="A79" s="5" t="s">
        <v>71</v>
      </c>
      <c r="B79" s="19">
        <f t="shared" si="19"/>
        <v>0</v>
      </c>
      <c r="M79" s="2">
        <v>2657.8</v>
      </c>
      <c r="N79" s="2">
        <v>3437.64</v>
      </c>
      <c r="O79" s="2">
        <v>2443.79</v>
      </c>
      <c r="P79" s="2">
        <v>1962</v>
      </c>
      <c r="Q79" s="2">
        <v>2178.16</v>
      </c>
      <c r="R79" s="2">
        <v>2027.95</v>
      </c>
      <c r="S79" s="2">
        <f>SUM(C79:R79)</f>
        <v>14707.34</v>
      </c>
      <c r="T79" s="2">
        <v>0</v>
      </c>
      <c r="U79" s="2">
        <f>SUM(S79:T79)</f>
        <v>14707.34</v>
      </c>
    </row>
    <row r="80" spans="1:21" x14ac:dyDescent="0.2">
      <c r="A80" s="11" t="s">
        <v>24</v>
      </c>
      <c r="B80" s="27">
        <f t="shared" si="19"/>
        <v>9444.33</v>
      </c>
      <c r="C80" s="12">
        <f t="shared" ref="C80:H80" si="20">SUM(C74:C77)</f>
        <v>0</v>
      </c>
      <c r="D80" s="12">
        <f t="shared" si="20"/>
        <v>0</v>
      </c>
      <c r="E80" s="12">
        <f t="shared" si="20"/>
        <v>3756.55</v>
      </c>
      <c r="F80" s="12">
        <f t="shared" si="20"/>
        <v>3812.61</v>
      </c>
      <c r="G80" s="12">
        <f t="shared" si="20"/>
        <v>1232.6500000000001</v>
      </c>
      <c r="H80" s="12">
        <f t="shared" si="20"/>
        <v>642.52</v>
      </c>
      <c r="I80" s="12">
        <f>SUM(I74:I78)</f>
        <v>0</v>
      </c>
      <c r="J80" s="12">
        <f>SUM(J74:J78)</f>
        <v>0</v>
      </c>
      <c r="K80" s="12">
        <f>SUM(K74:K78)</f>
        <v>325.61</v>
      </c>
      <c r="L80" s="12">
        <f t="shared" ref="L80:U80" si="21">SUM(L74:L79)</f>
        <v>0</v>
      </c>
      <c r="M80" s="12">
        <f t="shared" si="21"/>
        <v>2657.8</v>
      </c>
      <c r="N80" s="12">
        <f t="shared" si="21"/>
        <v>3437.64</v>
      </c>
      <c r="O80" s="12">
        <f>SUM(O74:O79)</f>
        <v>2443.79</v>
      </c>
      <c r="P80" s="12">
        <f>SUM(P74:P79)</f>
        <v>1962</v>
      </c>
      <c r="Q80" s="12">
        <f t="shared" ref="Q80:R80" si="22">SUM(Q74:Q79)</f>
        <v>2178.16</v>
      </c>
      <c r="R80" s="12">
        <f t="shared" si="22"/>
        <v>2027.95</v>
      </c>
      <c r="S80" s="12">
        <f t="shared" si="21"/>
        <v>24477.280000000002</v>
      </c>
      <c r="T80" s="12">
        <f t="shared" si="21"/>
        <v>0</v>
      </c>
      <c r="U80" s="12">
        <f t="shared" si="21"/>
        <v>24477.280000000002</v>
      </c>
    </row>
    <row r="81" spans="1:21" x14ac:dyDescent="0.2">
      <c r="B81" s="19"/>
      <c r="T81" s="2"/>
      <c r="U81" s="2"/>
    </row>
    <row r="82" spans="1:21" x14ac:dyDescent="0.2">
      <c r="A82" s="4" t="s">
        <v>41</v>
      </c>
      <c r="B82" s="19"/>
      <c r="T82" s="2"/>
      <c r="U82" s="2"/>
    </row>
    <row r="83" spans="1:21" x14ac:dyDescent="0.2">
      <c r="A83" s="5" t="s">
        <v>42</v>
      </c>
      <c r="B83" s="19">
        <f t="shared" ref="B83:B88" si="23">SUM(C83:H83)</f>
        <v>1600</v>
      </c>
      <c r="C83" s="2">
        <v>0</v>
      </c>
      <c r="D83" s="2">
        <v>0</v>
      </c>
      <c r="E83" s="2">
        <v>0</v>
      </c>
      <c r="F83" s="2">
        <v>0</v>
      </c>
      <c r="G83" s="2">
        <v>1600</v>
      </c>
      <c r="H83" s="2">
        <v>0</v>
      </c>
      <c r="S83" s="2">
        <f>SUM(C83:H83)</f>
        <v>1600</v>
      </c>
      <c r="T83" s="2">
        <v>0</v>
      </c>
      <c r="U83" s="2">
        <f>SUM(S83:T83)</f>
        <v>1600</v>
      </c>
    </row>
    <row r="84" spans="1:21" x14ac:dyDescent="0.2">
      <c r="A84" s="5" t="s">
        <v>49</v>
      </c>
      <c r="B84" s="19">
        <f t="shared" si="23"/>
        <v>1447.56</v>
      </c>
      <c r="H84" s="2">
        <v>1447.56</v>
      </c>
      <c r="S84" s="2">
        <f>SUM(C84:H84)</f>
        <v>1447.56</v>
      </c>
      <c r="T84" s="2">
        <v>0</v>
      </c>
      <c r="U84" s="2">
        <f>SUM(S84:T84)</f>
        <v>1447.56</v>
      </c>
    </row>
    <row r="85" spans="1:21" x14ac:dyDescent="0.2">
      <c r="A85" s="5" t="s">
        <v>55</v>
      </c>
      <c r="B85" s="19">
        <f t="shared" si="23"/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1353.47</v>
      </c>
      <c r="S85" s="2">
        <f>SUM(C85:I85)</f>
        <v>1353.47</v>
      </c>
      <c r="T85" s="2">
        <v>0</v>
      </c>
      <c r="U85" s="2">
        <f>SUM(S85:T85)</f>
        <v>1353.47</v>
      </c>
    </row>
    <row r="86" spans="1:21" x14ac:dyDescent="0.2">
      <c r="A86" s="5" t="s">
        <v>60</v>
      </c>
      <c r="B86" s="19">
        <f t="shared" si="23"/>
        <v>0</v>
      </c>
      <c r="J86" s="2">
        <v>2500</v>
      </c>
      <c r="S86" s="2">
        <f>SUM(C86:J86)</f>
        <v>2500</v>
      </c>
      <c r="T86" s="2">
        <v>0</v>
      </c>
      <c r="U86" s="2">
        <f>SUM(S86:T86)</f>
        <v>2500</v>
      </c>
    </row>
    <row r="87" spans="1:21" x14ac:dyDescent="0.2">
      <c r="A87" s="5" t="s">
        <v>67</v>
      </c>
      <c r="B87" s="19">
        <f t="shared" si="23"/>
        <v>0</v>
      </c>
      <c r="K87" s="2">
        <v>1500</v>
      </c>
      <c r="S87" s="2">
        <f>SUM(C87:K87)</f>
        <v>1500</v>
      </c>
      <c r="T87" s="2">
        <v>0</v>
      </c>
      <c r="U87" s="2">
        <f>SUM(S87:T87)</f>
        <v>1500</v>
      </c>
    </row>
    <row r="88" spans="1:21" x14ac:dyDescent="0.2">
      <c r="A88" s="13" t="s">
        <v>24</v>
      </c>
      <c r="B88" s="27">
        <f t="shared" si="23"/>
        <v>3047.56</v>
      </c>
      <c r="C88" s="12">
        <f t="shared" ref="C88:H88" si="24">SUM(C83:C84)</f>
        <v>0</v>
      </c>
      <c r="D88" s="12">
        <f t="shared" si="24"/>
        <v>0</v>
      </c>
      <c r="E88" s="12">
        <f t="shared" si="24"/>
        <v>0</v>
      </c>
      <c r="F88" s="12">
        <f t="shared" si="24"/>
        <v>0</v>
      </c>
      <c r="G88" s="12">
        <f t="shared" si="24"/>
        <v>1600</v>
      </c>
      <c r="H88" s="12">
        <f t="shared" si="24"/>
        <v>1447.56</v>
      </c>
      <c r="I88" s="12">
        <f>SUM(I83:I85)</f>
        <v>1353.47</v>
      </c>
      <c r="J88" s="12">
        <f>SUM(J83:J86)</f>
        <v>2500</v>
      </c>
      <c r="K88" s="12">
        <f t="shared" ref="K88:U88" si="25">SUM(K83:K87)</f>
        <v>1500</v>
      </c>
      <c r="L88" s="12">
        <f t="shared" si="25"/>
        <v>0</v>
      </c>
      <c r="M88" s="12">
        <f t="shared" si="25"/>
        <v>0</v>
      </c>
      <c r="N88" s="12">
        <f t="shared" si="25"/>
        <v>0</v>
      </c>
      <c r="O88" s="12"/>
      <c r="P88" s="12"/>
      <c r="Q88" s="12"/>
      <c r="R88" s="12"/>
      <c r="S88" s="12">
        <f t="shared" si="25"/>
        <v>8401.0299999999988</v>
      </c>
      <c r="T88" s="12">
        <f t="shared" si="25"/>
        <v>0</v>
      </c>
      <c r="U88" s="12">
        <f t="shared" si="25"/>
        <v>8401.0299999999988</v>
      </c>
    </row>
    <row r="89" spans="1:21" x14ac:dyDescent="0.2">
      <c r="A89" s="4"/>
      <c r="B89" s="19"/>
      <c r="T89" s="2"/>
      <c r="U89" s="2"/>
    </row>
    <row r="90" spans="1:21" x14ac:dyDescent="0.2">
      <c r="B90" s="19"/>
      <c r="T90" s="2"/>
      <c r="U90" s="2"/>
    </row>
    <row r="91" spans="1:21" x14ac:dyDescent="0.2">
      <c r="A91" s="4" t="s">
        <v>21</v>
      </c>
      <c r="B91" s="19"/>
      <c r="T91" s="2"/>
      <c r="U91" s="2"/>
    </row>
    <row r="92" spans="1:21" x14ac:dyDescent="0.2">
      <c r="A92" t="s">
        <v>22</v>
      </c>
      <c r="B92" s="19">
        <f>SUM(C92:H92)</f>
        <v>2130</v>
      </c>
      <c r="C92" s="2">
        <v>0</v>
      </c>
      <c r="D92" s="2">
        <v>0</v>
      </c>
      <c r="E92" s="2">
        <v>2130</v>
      </c>
      <c r="F92" s="2">
        <v>0</v>
      </c>
      <c r="G92" s="2">
        <v>0</v>
      </c>
      <c r="S92" s="2">
        <f>SUM(C92:H92)</f>
        <v>2130</v>
      </c>
      <c r="T92" s="2">
        <v>0</v>
      </c>
      <c r="U92" s="2">
        <f>SUM(S92:T92)</f>
        <v>2130</v>
      </c>
    </row>
    <row r="93" spans="1:21" x14ac:dyDescent="0.2">
      <c r="A93" t="s">
        <v>46</v>
      </c>
      <c r="B93" s="19">
        <f>SUM(C93:H93)</f>
        <v>2000</v>
      </c>
      <c r="H93" s="2">
        <v>2000</v>
      </c>
      <c r="S93" s="2">
        <f>SUM(C93:H93)</f>
        <v>2000</v>
      </c>
      <c r="T93" s="2"/>
      <c r="U93" s="2">
        <f>SUM(S93:T93)</f>
        <v>2000</v>
      </c>
    </row>
    <row r="94" spans="1:21" x14ac:dyDescent="0.2">
      <c r="A94" s="17" t="s">
        <v>84</v>
      </c>
      <c r="B94" s="19">
        <f>SUM(C94:H94)</f>
        <v>0</v>
      </c>
      <c r="P94" s="2">
        <v>6000</v>
      </c>
      <c r="S94" s="2">
        <f>SUM(P94)</f>
        <v>6000</v>
      </c>
      <c r="T94" s="2"/>
      <c r="U94" s="2">
        <f t="shared" ref="U94:U95" si="26">SUM(S94:T94)</f>
        <v>6000</v>
      </c>
    </row>
    <row r="95" spans="1:21" x14ac:dyDescent="0.2">
      <c r="A95" s="11" t="s">
        <v>24</v>
      </c>
      <c r="B95" s="27">
        <f>SUM(C95:H95)</f>
        <v>4130</v>
      </c>
      <c r="C95" s="12">
        <f>SUM(C92:C93)</f>
        <v>0</v>
      </c>
      <c r="D95" s="12">
        <f t="shared" ref="D95:J95" si="27">SUM(D92:D93)</f>
        <v>0</v>
      </c>
      <c r="E95" s="12">
        <f t="shared" si="27"/>
        <v>2130</v>
      </c>
      <c r="F95" s="12">
        <f t="shared" si="27"/>
        <v>0</v>
      </c>
      <c r="G95" s="12">
        <f t="shared" si="27"/>
        <v>0</v>
      </c>
      <c r="H95" s="12">
        <f t="shared" si="27"/>
        <v>2000</v>
      </c>
      <c r="I95" s="12">
        <f t="shared" si="27"/>
        <v>0</v>
      </c>
      <c r="J95" s="12">
        <f t="shared" si="27"/>
        <v>0</v>
      </c>
      <c r="K95" s="12">
        <f>SUM(K92:K93)</f>
        <v>0</v>
      </c>
      <c r="L95" s="12">
        <f>SUM(L92:L93)</f>
        <v>0</v>
      </c>
      <c r="M95" s="12">
        <f>SUM(M92:M93)</f>
        <v>0</v>
      </c>
      <c r="N95" s="12">
        <f>SUM(N92:N93)</f>
        <v>0</v>
      </c>
      <c r="O95" s="12"/>
      <c r="P95" s="12">
        <f>SUM(P94)</f>
        <v>6000</v>
      </c>
      <c r="Q95" s="12"/>
      <c r="R95" s="12"/>
      <c r="S95" s="12">
        <f>SUM(S92:S94)</f>
        <v>10130</v>
      </c>
      <c r="T95" s="12">
        <f t="shared" ref="T95" si="28">SUM(T92:T94)</f>
        <v>0</v>
      </c>
      <c r="U95" s="12">
        <f t="shared" si="26"/>
        <v>10130</v>
      </c>
    </row>
    <row r="96" spans="1:21" x14ac:dyDescent="0.2">
      <c r="B96" s="19"/>
      <c r="T96" s="2"/>
      <c r="U96" s="2"/>
    </row>
    <row r="97" spans="1:21" x14ac:dyDescent="0.2">
      <c r="A97" s="4" t="s">
        <v>26</v>
      </c>
      <c r="B97" s="19"/>
      <c r="T97" s="2"/>
      <c r="U97" s="2"/>
    </row>
    <row r="98" spans="1:21" x14ac:dyDescent="0.2">
      <c r="A98" t="s">
        <v>27</v>
      </c>
      <c r="B98" s="28">
        <f>SUM(C98:H98)</f>
        <v>3555.0600000000004</v>
      </c>
      <c r="C98" s="14">
        <v>0</v>
      </c>
      <c r="D98" s="14">
        <v>0</v>
      </c>
      <c r="E98" s="14">
        <v>0</v>
      </c>
      <c r="F98" s="14">
        <v>578.03</v>
      </c>
      <c r="G98" s="14">
        <v>2977.03</v>
      </c>
      <c r="H98" s="14"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>
        <f>SUM(C98:H98)</f>
        <v>3555.0600000000004</v>
      </c>
      <c r="T98" s="14">
        <v>0</v>
      </c>
      <c r="U98" s="14">
        <f>SUM(S98:T98)</f>
        <v>3555.0600000000004</v>
      </c>
    </row>
    <row r="99" spans="1:21" x14ac:dyDescent="0.2">
      <c r="B99" s="19"/>
      <c r="T99" s="2"/>
      <c r="U99" s="2"/>
    </row>
    <row r="100" spans="1:21" x14ac:dyDescent="0.2">
      <c r="B100" s="19"/>
      <c r="T100" s="2"/>
      <c r="U100" s="2"/>
    </row>
    <row r="101" spans="1:21" x14ac:dyDescent="0.2">
      <c r="B101" s="19"/>
      <c r="T101" s="2"/>
      <c r="U101" s="2"/>
    </row>
    <row r="102" spans="1:21" x14ac:dyDescent="0.2">
      <c r="A102" s="4" t="s">
        <v>38</v>
      </c>
      <c r="B102" s="19"/>
      <c r="T102" s="2"/>
      <c r="U102" s="2"/>
    </row>
    <row r="103" spans="1:21" x14ac:dyDescent="0.2">
      <c r="A103" t="s">
        <v>39</v>
      </c>
      <c r="B103" s="19">
        <f t="shared" ref="B103:B115" si="29">SUM(C103:H103)</f>
        <v>412.97</v>
      </c>
      <c r="C103" s="2">
        <v>0</v>
      </c>
      <c r="D103" s="2">
        <v>0</v>
      </c>
      <c r="E103" s="2">
        <v>0</v>
      </c>
      <c r="F103" s="2">
        <v>412.97</v>
      </c>
      <c r="G103" s="2">
        <v>0</v>
      </c>
      <c r="H103" s="2">
        <v>0</v>
      </c>
      <c r="S103" s="2">
        <f>SUM(C103:I103)</f>
        <v>412.97</v>
      </c>
      <c r="T103" s="2">
        <v>0</v>
      </c>
      <c r="U103" s="2">
        <f t="shared" ref="U103:U108" si="30">SUM(S103:T103)</f>
        <v>412.97</v>
      </c>
    </row>
    <row r="104" spans="1:21" x14ac:dyDescent="0.2">
      <c r="A104" s="17" t="s">
        <v>51</v>
      </c>
      <c r="B104" s="19">
        <f t="shared" si="29"/>
        <v>0</v>
      </c>
      <c r="I104" s="2">
        <v>1809.78</v>
      </c>
      <c r="S104" s="2">
        <f>SUM(C104:I104)</f>
        <v>1809.78</v>
      </c>
      <c r="T104" s="2"/>
      <c r="U104" s="2">
        <f t="shared" si="30"/>
        <v>1809.78</v>
      </c>
    </row>
    <row r="105" spans="1:21" x14ac:dyDescent="0.2">
      <c r="A105" s="17" t="s">
        <v>62</v>
      </c>
      <c r="B105" s="19">
        <f t="shared" si="29"/>
        <v>0</v>
      </c>
      <c r="J105" s="2">
        <v>500</v>
      </c>
      <c r="S105" s="2">
        <f>SUM(C105:J105)</f>
        <v>500</v>
      </c>
      <c r="T105" s="2"/>
      <c r="U105" s="2">
        <f t="shared" si="30"/>
        <v>500</v>
      </c>
    </row>
    <row r="106" spans="1:21" x14ac:dyDescent="0.2">
      <c r="A106" s="17" t="s">
        <v>72</v>
      </c>
      <c r="B106" s="19">
        <f t="shared" si="29"/>
        <v>0</v>
      </c>
      <c r="M106" s="2">
        <v>2489.2199999999998</v>
      </c>
      <c r="N106" s="2">
        <v>3500</v>
      </c>
      <c r="S106" s="2">
        <f>SUM(C106:N106)</f>
        <v>5989.2199999999993</v>
      </c>
      <c r="T106" s="2"/>
      <c r="U106" s="2">
        <f t="shared" si="30"/>
        <v>5989.2199999999993</v>
      </c>
    </row>
    <row r="107" spans="1:21" x14ac:dyDescent="0.2">
      <c r="A107" s="17" t="s">
        <v>75</v>
      </c>
      <c r="B107" s="19">
        <f t="shared" si="29"/>
        <v>0</v>
      </c>
      <c r="N107" s="2">
        <v>1464.36</v>
      </c>
      <c r="S107" s="2">
        <f>SUM(C107:N107)</f>
        <v>1464.36</v>
      </c>
      <c r="T107" s="2">
        <v>0</v>
      </c>
      <c r="U107" s="19">
        <f t="shared" si="30"/>
        <v>1464.36</v>
      </c>
    </row>
    <row r="108" spans="1:21" x14ac:dyDescent="0.2">
      <c r="A108" s="17" t="s">
        <v>76</v>
      </c>
      <c r="B108" s="19">
        <f t="shared" si="29"/>
        <v>0</v>
      </c>
      <c r="O108" s="2">
        <v>872</v>
      </c>
      <c r="S108" s="2">
        <f>SUM(C108:O108)</f>
        <v>872</v>
      </c>
      <c r="T108" s="2"/>
      <c r="U108" s="19">
        <f t="shared" si="30"/>
        <v>872</v>
      </c>
    </row>
    <row r="109" spans="1:21" x14ac:dyDescent="0.2">
      <c r="A109" s="13" t="s">
        <v>24</v>
      </c>
      <c r="B109" s="27">
        <f t="shared" si="29"/>
        <v>412.97</v>
      </c>
      <c r="C109" s="12">
        <f>SUM(C103:C104)</f>
        <v>0</v>
      </c>
      <c r="D109" s="12">
        <f t="shared" ref="D109:I109" si="31">SUM(D103:D104)</f>
        <v>0</v>
      </c>
      <c r="E109" s="12">
        <f t="shared" si="31"/>
        <v>0</v>
      </c>
      <c r="F109" s="12">
        <f t="shared" si="31"/>
        <v>412.97</v>
      </c>
      <c r="G109" s="12">
        <f t="shared" si="31"/>
        <v>0</v>
      </c>
      <c r="H109" s="12">
        <f t="shared" si="31"/>
        <v>0</v>
      </c>
      <c r="I109" s="12">
        <f t="shared" si="31"/>
        <v>1809.78</v>
      </c>
      <c r="J109" s="12">
        <f>SUM(J103:J105)</f>
        <v>500</v>
      </c>
      <c r="K109" s="12">
        <f>SUM(K103:K105)</f>
        <v>0</v>
      </c>
      <c r="L109" s="12">
        <f>SUM(L103:L105)</f>
        <v>0</v>
      </c>
      <c r="M109" s="12">
        <f>SUM(M103:M106)</f>
        <v>2489.2199999999998</v>
      </c>
      <c r="N109" s="12">
        <f>SUM(N103:N107)</f>
        <v>4964.3599999999997</v>
      </c>
      <c r="O109" s="12">
        <f>SUM(O103:O108)</f>
        <v>872</v>
      </c>
      <c r="P109" s="12">
        <f>SUM(P103:P108)</f>
        <v>0</v>
      </c>
      <c r="Q109" s="12"/>
      <c r="R109" s="12"/>
      <c r="S109" s="12">
        <f>SUM(S103:S108)</f>
        <v>11048.33</v>
      </c>
      <c r="T109" s="12">
        <f>SUM(T103:T108)</f>
        <v>0</v>
      </c>
      <c r="U109" s="12">
        <f>SUM(U103:U108)</f>
        <v>11048.33</v>
      </c>
    </row>
    <row r="110" spans="1:21" x14ac:dyDescent="0.2">
      <c r="A110" s="13"/>
      <c r="B110" s="19">
        <f t="shared" si="29"/>
        <v>0</v>
      </c>
      <c r="T110" s="2"/>
      <c r="U110" s="2"/>
    </row>
    <row r="111" spans="1:21" x14ac:dyDescent="0.2">
      <c r="A111" s="4" t="s">
        <v>78</v>
      </c>
      <c r="B111" s="19">
        <f t="shared" si="29"/>
        <v>0</v>
      </c>
    </row>
    <row r="112" spans="1:21" x14ac:dyDescent="0.2">
      <c r="A112" s="5" t="s">
        <v>79</v>
      </c>
      <c r="B112" s="19">
        <f t="shared" si="29"/>
        <v>0</v>
      </c>
      <c r="O112" s="2">
        <v>597.57000000000005</v>
      </c>
      <c r="S112" s="2">
        <f>SUM(C112:O112)</f>
        <v>597.57000000000005</v>
      </c>
      <c r="T112" s="2"/>
      <c r="U112" s="19">
        <f t="shared" ref="U112:U114" si="32">SUM(S112:T112)</f>
        <v>597.57000000000005</v>
      </c>
    </row>
    <row r="113" spans="1:21" x14ac:dyDescent="0.2">
      <c r="A113" s="5" t="s">
        <v>82</v>
      </c>
      <c r="B113" s="19">
        <f t="shared" si="29"/>
        <v>0</v>
      </c>
      <c r="P113" s="2">
        <v>250</v>
      </c>
      <c r="S113" s="2">
        <f>SUM(E113:P113)</f>
        <v>250</v>
      </c>
      <c r="T113" s="2"/>
      <c r="U113" s="19">
        <f t="shared" si="32"/>
        <v>250</v>
      </c>
    </row>
    <row r="114" spans="1:21" x14ac:dyDescent="0.2">
      <c r="A114" s="5" t="s">
        <v>83</v>
      </c>
      <c r="B114" s="19">
        <f t="shared" si="29"/>
        <v>0</v>
      </c>
      <c r="P114" s="2">
        <v>400</v>
      </c>
      <c r="S114" s="2">
        <f>SUM(E114:P114)</f>
        <v>400</v>
      </c>
      <c r="T114" s="2"/>
      <c r="U114" s="19">
        <f t="shared" si="32"/>
        <v>400</v>
      </c>
    </row>
    <row r="115" spans="1:21" x14ac:dyDescent="0.2">
      <c r="A115" s="5" t="s">
        <v>88</v>
      </c>
      <c r="B115" s="19">
        <f t="shared" si="29"/>
        <v>0</v>
      </c>
      <c r="P115" s="2">
        <v>250</v>
      </c>
      <c r="S115" s="2">
        <f>SUM(E115:P115)</f>
        <v>250</v>
      </c>
      <c r="T115" s="2"/>
      <c r="U115" s="19">
        <f t="shared" ref="U115" si="33">SUM(S115:T115)</f>
        <v>250</v>
      </c>
    </row>
    <row r="116" spans="1:21" x14ac:dyDescent="0.2">
      <c r="A116" s="5" t="s">
        <v>92</v>
      </c>
      <c r="Q116" s="2">
        <v>320.5</v>
      </c>
      <c r="R116" s="2">
        <v>501.75</v>
      </c>
      <c r="S116" s="2">
        <f>SUM(B116:R116)</f>
        <v>822.25</v>
      </c>
      <c r="T116" s="2"/>
      <c r="U116" s="19">
        <f t="shared" ref="U116" si="34">SUM(S116:T116)</f>
        <v>822.25</v>
      </c>
    </row>
    <row r="117" spans="1:21" x14ac:dyDescent="0.2">
      <c r="A117" s="13" t="s">
        <v>24</v>
      </c>
      <c r="B117" s="27">
        <f>SUM(C117:H117)</f>
        <v>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>
        <f>SUM(O112:O114)</f>
        <v>597.57000000000005</v>
      </c>
      <c r="P117" s="12">
        <f>SUM(P113:P115)</f>
        <v>900</v>
      </c>
      <c r="Q117" s="12">
        <f>SUM(Q116)</f>
        <v>320.5</v>
      </c>
      <c r="R117" s="12">
        <f>SUM(R116)</f>
        <v>501.75</v>
      </c>
      <c r="S117" s="12">
        <f>SUM(S112:S116)</f>
        <v>2319.8200000000002</v>
      </c>
      <c r="T117" s="12">
        <f t="shared" ref="T117:U117" si="35">SUM(T112:T116)</f>
        <v>0</v>
      </c>
      <c r="U117" s="12">
        <f t="shared" si="35"/>
        <v>2319.8200000000002</v>
      </c>
    </row>
    <row r="118" spans="1:21" x14ac:dyDescent="0.2">
      <c r="A118" s="5"/>
      <c r="B118" s="19"/>
      <c r="T118" s="2"/>
      <c r="U118" s="2"/>
    </row>
    <row r="119" spans="1:21" x14ac:dyDescent="0.2">
      <c r="A119" s="5"/>
      <c r="B119" s="19"/>
      <c r="T119" s="2"/>
      <c r="U119" s="2"/>
    </row>
    <row r="120" spans="1:21" x14ac:dyDescent="0.2">
      <c r="A120" s="4" t="s">
        <v>80</v>
      </c>
      <c r="B120" s="19"/>
      <c r="T120" s="2"/>
      <c r="U120" s="2"/>
    </row>
    <row r="121" spans="1:21" x14ac:dyDescent="0.2">
      <c r="A121" s="5" t="s">
        <v>81</v>
      </c>
      <c r="B121" s="19">
        <f t="shared" ref="B121:B126" si="36">SUM(C121:H121)</f>
        <v>0</v>
      </c>
      <c r="P121" s="2">
        <v>640</v>
      </c>
      <c r="S121" s="2">
        <f>SUM(C121:P121)</f>
        <v>640</v>
      </c>
      <c r="T121" s="2"/>
      <c r="U121" s="19">
        <f t="shared" ref="U121:U123" si="37">SUM(S121:T121)</f>
        <v>640</v>
      </c>
    </row>
    <row r="122" spans="1:21" x14ac:dyDescent="0.2">
      <c r="A122" s="5" t="s">
        <v>86</v>
      </c>
      <c r="B122" s="19">
        <f t="shared" si="36"/>
        <v>0</v>
      </c>
      <c r="P122" s="2">
        <v>550</v>
      </c>
      <c r="Q122" s="2">
        <v>2550</v>
      </c>
      <c r="R122" s="2">
        <v>2000</v>
      </c>
      <c r="S122" s="2">
        <f>SUM(P122:R122)</f>
        <v>5100</v>
      </c>
      <c r="T122" s="2"/>
      <c r="U122" s="19">
        <f t="shared" si="37"/>
        <v>5100</v>
      </c>
    </row>
    <row r="123" spans="1:21" x14ac:dyDescent="0.2">
      <c r="A123" s="5" t="s">
        <v>87</v>
      </c>
      <c r="B123" s="19">
        <f t="shared" si="36"/>
        <v>0</v>
      </c>
      <c r="P123" s="2">
        <v>500</v>
      </c>
      <c r="S123" s="2">
        <f>SUM(C123:P123)</f>
        <v>500</v>
      </c>
      <c r="T123" s="2"/>
      <c r="U123" s="19">
        <f t="shared" si="37"/>
        <v>500</v>
      </c>
    </row>
    <row r="124" spans="1:21" x14ac:dyDescent="0.2">
      <c r="A124" s="5" t="s">
        <v>91</v>
      </c>
      <c r="B124" s="19">
        <f t="shared" si="36"/>
        <v>0</v>
      </c>
      <c r="Q124" s="2">
        <v>2500</v>
      </c>
      <c r="S124" s="2">
        <f>SUM(P124:Q124)</f>
        <v>2500</v>
      </c>
      <c r="T124" s="2"/>
      <c r="U124" s="19">
        <f t="shared" ref="U124" si="38">SUM(S124:T124)</f>
        <v>2500</v>
      </c>
    </row>
    <row r="125" spans="1:21" x14ac:dyDescent="0.2">
      <c r="A125" s="13" t="s">
        <v>24</v>
      </c>
      <c r="B125" s="27">
        <f t="shared" si="36"/>
        <v>0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>
        <f>SUM(O121:O123)</f>
        <v>0</v>
      </c>
      <c r="P125" s="12">
        <f t="shared" ref="P125" si="39">SUM(P121:P123)</f>
        <v>1690</v>
      </c>
      <c r="Q125" s="12">
        <f>SUM(Q121:Q124)</f>
        <v>5050</v>
      </c>
      <c r="R125" s="12">
        <f>SUM(R121:R124)</f>
        <v>2000</v>
      </c>
      <c r="S125" s="12">
        <f t="shared" ref="S125:U125" si="40">SUM(S121:S124)</f>
        <v>8740</v>
      </c>
      <c r="T125" s="12">
        <f t="shared" si="40"/>
        <v>0</v>
      </c>
      <c r="U125" s="12">
        <f t="shared" si="40"/>
        <v>8740</v>
      </c>
    </row>
    <row r="126" spans="1:21" x14ac:dyDescent="0.2">
      <c r="A126" s="26"/>
      <c r="B126" s="19">
        <f t="shared" si="36"/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1:21" ht="13.5" thickBot="1" x14ac:dyDescent="0.25">
      <c r="A127" s="3" t="s">
        <v>0</v>
      </c>
      <c r="B127" s="15">
        <f t="shared" ref="B127:R127" si="41">B125+B117+B109+B98+B95+B88+B80+B70+B67+B51+B43+B31+B24+B16</f>
        <v>93850.44</v>
      </c>
      <c r="C127" s="15">
        <f t="shared" si="41"/>
        <v>8167.78</v>
      </c>
      <c r="D127" s="15">
        <f t="shared" si="41"/>
        <v>23357.489999999998</v>
      </c>
      <c r="E127" s="15">
        <f t="shared" si="41"/>
        <v>17490.28</v>
      </c>
      <c r="F127" s="15">
        <f t="shared" si="41"/>
        <v>26061.5</v>
      </c>
      <c r="G127" s="15">
        <f t="shared" si="41"/>
        <v>8809.68</v>
      </c>
      <c r="H127" s="15">
        <f t="shared" si="41"/>
        <v>9963.7099999999991</v>
      </c>
      <c r="I127" s="15">
        <f t="shared" si="41"/>
        <v>19223.019999999997</v>
      </c>
      <c r="J127" s="15">
        <f t="shared" si="41"/>
        <v>124164.73999999999</v>
      </c>
      <c r="K127" s="15">
        <f t="shared" si="41"/>
        <v>12171.86</v>
      </c>
      <c r="L127" s="15">
        <f t="shared" si="41"/>
        <v>8807.07</v>
      </c>
      <c r="M127" s="15">
        <f t="shared" si="41"/>
        <v>9147.02</v>
      </c>
      <c r="N127" s="15">
        <f t="shared" si="41"/>
        <v>14681.19</v>
      </c>
      <c r="O127" s="15">
        <f t="shared" si="41"/>
        <v>18357.060000000001</v>
      </c>
      <c r="P127" s="15">
        <f t="shared" si="41"/>
        <v>26864.13</v>
      </c>
      <c r="Q127" s="15">
        <f t="shared" si="41"/>
        <v>22453.66</v>
      </c>
      <c r="R127" s="15">
        <f t="shared" si="41"/>
        <v>8008.7</v>
      </c>
      <c r="S127" s="15">
        <f>S125+S117+S109+S98+S95+S88+S80+S70+S67+S51+S43+S31+S24+S16</f>
        <v>357728.89000000007</v>
      </c>
      <c r="T127" s="15">
        <f t="shared" ref="T127" si="42">T16+T24+T31+T43+T51+T67+T70+T80+T95+T98+T109+T88+T117+T125</f>
        <v>0</v>
      </c>
      <c r="U127" s="15">
        <f>U125+U117+U109+U98+U95+U88+U80+U70+U67+U51+U43+U31+U24+U16</f>
        <v>357728.89000000007</v>
      </c>
    </row>
    <row r="128" spans="1:21" ht="13.5" thickTop="1" x14ac:dyDescent="0.2">
      <c r="T128" s="2"/>
      <c r="U128" s="2"/>
    </row>
    <row r="129" spans="1:21" x14ac:dyDescent="0.2">
      <c r="T129" s="2"/>
      <c r="U129" s="2"/>
    </row>
    <row r="130" spans="1:21" x14ac:dyDescent="0.2">
      <c r="A130" s="20"/>
      <c r="B130" s="29"/>
      <c r="T130" s="2"/>
      <c r="U130" s="2"/>
    </row>
    <row r="131" spans="1:21" x14ac:dyDescent="0.2">
      <c r="A131" s="20"/>
      <c r="B131" s="20"/>
      <c r="T131" s="2"/>
      <c r="U131" s="2"/>
    </row>
    <row r="132" spans="1:21" x14ac:dyDescent="0.2">
      <c r="T132" s="2"/>
      <c r="U132" s="2"/>
    </row>
    <row r="133" spans="1:21" x14ac:dyDescent="0.2">
      <c r="A133" s="5"/>
      <c r="B133" s="5"/>
      <c r="T133" s="2"/>
      <c r="U133" s="2"/>
    </row>
    <row r="134" spans="1:21" x14ac:dyDescent="0.2">
      <c r="A134" s="5"/>
      <c r="B134" s="5"/>
      <c r="T134" s="2"/>
      <c r="U134" s="2"/>
    </row>
    <row r="135" spans="1:21" x14ac:dyDescent="0.2">
      <c r="A135" s="5"/>
      <c r="B135" s="5"/>
      <c r="E135" s="24"/>
      <c r="T135" s="2"/>
      <c r="U135" s="2"/>
    </row>
    <row r="136" spans="1:21" x14ac:dyDescent="0.2">
      <c r="T136" s="2"/>
      <c r="U136" s="2"/>
    </row>
    <row r="137" spans="1:21" x14ac:dyDescent="0.2">
      <c r="A137" s="21"/>
      <c r="B137" s="21"/>
      <c r="D137" s="23"/>
    </row>
    <row r="139" spans="1:21" x14ac:dyDescent="0.2">
      <c r="A139" s="22"/>
      <c r="B139" s="22"/>
      <c r="C139" s="23"/>
      <c r="D139" s="23"/>
    </row>
  </sheetData>
  <phoneticPr fontId="0" type="noConversion"/>
  <pageMargins left="0.75" right="0.75" top="1" bottom="1" header="0.5" footer="0.5"/>
  <pageSetup scale="63" fitToHeight="0" orientation="landscape" verticalDpi="0" r:id="rId1"/>
  <headerFooter alignWithMargins="0">
    <oddHeader xml:space="preserve">&amp;CTarzana NC
Community Projects/NPG Funding
Since Inception
As of February 28, 2019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2019-07-30T17:48:46Z</cp:lastPrinted>
  <dcterms:created xsi:type="dcterms:W3CDTF">2006-11-28T18:46:05Z</dcterms:created>
  <dcterms:modified xsi:type="dcterms:W3CDTF">2019-08-25T23:12:24Z</dcterms:modified>
</cp:coreProperties>
</file>