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6-25-19\"/>
    </mc:Choice>
  </mc:AlternateContent>
  <xr:revisionPtr revIDLastSave="0" documentId="8_{44A6A58D-0D31-4295-8E63-91160121EB95}" xr6:coauthVersionLast="43" xr6:coauthVersionMax="43" xr10:uidLastSave="{00000000-0000-0000-0000-000000000000}"/>
  <bookViews>
    <workbookView xWindow="-120" yWindow="-120" windowWidth="21840" windowHeight="13140" xr2:uid="{51BC340E-3B97-44FE-9116-6B1794C676D3}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Sheet'!$11:$11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$26:$26,'P&amp;L'!#REF!,'P&amp;L'!$29:$29,'P&amp;L'!$32:$32</definedName>
    <definedName name="QB_DATA_1" localSheetId="0" hidden="1">'P&amp;L'!$33:$33,'P&amp;L'!$35:$35,'P&amp;L'!#REF!,'P&amp;L'!$36:$36,'P&amp;L'!$37:$37,'P&amp;L'!$38:$38,'P&amp;L'!$39:$39,'P&amp;L'!$40:$40,'P&amp;L'!$41:$41,'P&amp;L'!$42:$42,'P&amp;L'!$43:$43,'P&amp;L'!$44:$44,'P&amp;L'!$46:$46,'P&amp;L'!$47:$47,'P&amp;L'!$48:$48,'P&amp;L'!$49:$49</definedName>
    <definedName name="QB_DATA_2" localSheetId="0" hidden="1">'P&amp;L'!$50:$50,'P&amp;L'!$53:$53,'P&amp;L'!$54:$54,'P&amp;L'!$58:$58,'P&amp;L'!$59:$59,'P&amp;L'!$60:$60,'P&amp;L'!$61:$61,'P&amp;L'!$62:$62,'P&amp;L'!#REF!,'P&amp;L'!#REF!,'P&amp;L'!$65:$65,'P&amp;L'!$66:$66,'P&amp;L'!$67:$67,'P&amp;L'!$69:$69</definedName>
    <definedName name="QB_FORMULA_0" localSheetId="1" hidden="1">'Balance Sheet'!$E$6,'Balance Sheet'!$E$7,'Balance Sheet'!$E$8,'Balance Sheet'!$E$12,'Balance Sheet'!$E$13</definedName>
    <definedName name="QB_FORMULA_0" localSheetId="0" hidden="1">'P&amp;L'!$G$5,'P&amp;L'!$I$5,'P&amp;L'!#REF!,'P&amp;L'!$K$5,'P&amp;L'!$G$17,'P&amp;L'!#REF!,'P&amp;L'!$I$17,'P&amp;L'!#REF!,'P&amp;L'!$K$17,'P&amp;L'!$G$19,'P&amp;L'!#REF!,'P&amp;L'!$I$19,'P&amp;L'!#REF!,'P&amp;L'!$K$19,'P&amp;L'!$G$25,'P&amp;L'!#REF!</definedName>
    <definedName name="QB_FORMULA_1" localSheetId="0" hidden="1">'P&amp;L'!$I$25,'P&amp;L'!#REF!,'P&amp;L'!$K$25,'P&amp;L'!$G$27,'P&amp;L'!#REF!,'P&amp;L'!$I$27,'P&amp;L'!#REF!,'P&amp;L'!$K$27,'P&amp;L'!$G$30,'P&amp;L'!#REF!,'P&amp;L'!$I$30,'P&amp;L'!#REF!,'P&amp;L'!$K$30,'P&amp;L'!$G$45,'P&amp;L'!#REF!,'P&amp;L'!$I$45</definedName>
    <definedName name="QB_FORMULA_2" localSheetId="0" hidden="1">'P&amp;L'!#REF!,'P&amp;L'!$K$45,'P&amp;L'!$G$51,'P&amp;L'!#REF!,'P&amp;L'!$I$51,'P&amp;L'!#REF!,'P&amp;L'!$K$51,'P&amp;L'!$G$55,'P&amp;L'!#REF!,'P&amp;L'!$I$55,'P&amp;L'!#REF!,'P&amp;L'!$K$55,'P&amp;L'!$G$56,'P&amp;L'!#REF!,'P&amp;L'!$I$56,'P&amp;L'!#REF!</definedName>
    <definedName name="QB_FORMULA_3" localSheetId="0" hidden="1">'P&amp;L'!$K$56,'P&amp;L'!$G$63,'P&amp;L'!#REF!,'P&amp;L'!$I$63,'P&amp;L'!#REF!,'P&amp;L'!$K$63,'P&amp;L'!$G$68,'P&amp;L'!#REF!,'P&amp;L'!$I$68,'P&amp;L'!#REF!,'P&amp;L'!$K$68,'P&amp;L'!$G$70,'P&amp;L'!#REF!,'P&amp;L'!$I$70,'P&amp;L'!#REF!,'P&amp;L'!$K$70</definedName>
    <definedName name="QB_FORMULA_4" localSheetId="0" hidden="1">'P&amp;L'!$G$71,'P&amp;L'!#REF!,'P&amp;L'!$I$71,'P&amp;L'!#REF!,'P&amp;L'!$K$71</definedName>
    <definedName name="QB_ROW_1" localSheetId="1" hidden="1">'Balance Sheet'!$A$2</definedName>
    <definedName name="QB_ROW_1011" localSheetId="1" hidden="1">'Balance Sheet'!$B$3</definedName>
    <definedName name="QB_ROW_108250" localSheetId="0" hidden="1">'P&amp;L'!$F$37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'P&amp;L'!$C$57</definedName>
    <definedName name="QB_ROW_11320" localSheetId="0" hidden="1">'P&amp;L'!$C$63</definedName>
    <definedName name="QB_ROW_12020" localSheetId="0" hidden="1">'P&amp;L'!$C$64</definedName>
    <definedName name="QB_ROW_12320" localSheetId="0" hidden="1">'P&amp;L'!$C$68</definedName>
    <definedName name="QB_ROW_123240" localSheetId="0" hidden="1">'P&amp;L'!$E$13</definedName>
    <definedName name="QB_ROW_1311" localSheetId="1" hidden="1">'Balance Sheet'!$B$7</definedName>
    <definedName name="QB_ROW_13320" localSheetId="0" hidden="1">'P&amp;L'!$C$69</definedName>
    <definedName name="QB_ROW_138230" localSheetId="0" hidden="1">'P&amp;L'!$D$60</definedName>
    <definedName name="QB_ROW_14011" localSheetId="1" hidden="1">'Balance Sheet'!$B$10</definedName>
    <definedName name="QB_ROW_141250" localSheetId="0" hidden="1">'P&amp;L'!$F$38</definedName>
    <definedName name="QB_ROW_14311" localSheetId="1" hidden="1">'Balance Sheet'!$B$12</definedName>
    <definedName name="QB_ROW_154250" localSheetId="0" hidden="1">'P&amp;L'!$F$39</definedName>
    <definedName name="QB_ROW_159230" localSheetId="0" hidden="1">'P&amp;L'!$D$59</definedName>
    <definedName name="QB_ROW_164230" localSheetId="1" hidden="1">'Balance Sheet'!$D$5</definedName>
    <definedName name="QB_ROW_165230" localSheetId="0" hidden="1">'P&amp;L'!$D$58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Sheet'!$C$11</definedName>
    <definedName name="QB_ROW_176240" localSheetId="0" hidden="1">'P&amp;L'!$E$33</definedName>
    <definedName name="QB_ROW_178240" localSheetId="0" hidden="1">'P&amp;L'!$E$46</definedName>
    <definedName name="QB_ROW_179240" localSheetId="0" hidden="1">'P&amp;L'!$E$29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301" localSheetId="0" hidden="1">'P&amp;L'!$A$71</definedName>
    <definedName name="QB_ROW_183230" localSheetId="0" hidden="1">'P&amp;L'!#REF!</definedName>
    <definedName name="QB_ROW_18330" localSheetId="0" hidden="1">'P&amp;L'!$D$17</definedName>
    <definedName name="QB_ROW_184230" localSheetId="0" hidden="1">'P&amp;L'!#REF!</definedName>
    <definedName name="QB_ROW_187230" localSheetId="0" hidden="1">'P&amp;L'!$D$67</definedName>
    <definedName name="QB_ROW_189240" localSheetId="0" hidden="1">'P&amp;L'!$E$12</definedName>
    <definedName name="QB_ROW_190230" localSheetId="0" hidden="1">'P&amp;L'!$D$62</definedName>
    <definedName name="QB_ROW_191240" localSheetId="0" hidden="1">'P&amp;L'!$E$32</definedName>
    <definedName name="QB_ROW_20012" localSheetId="0" hidden="1">'P&amp;L'!$B$3</definedName>
    <definedName name="QB_ROW_2021" localSheetId="1" hidden="1">'Balance Sheet'!$C$4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'P&amp;L'!$B$70</definedName>
    <definedName name="QB_ROW_22240" localSheetId="0" hidden="1">'P&amp;L'!$E$10</definedName>
    <definedName name="QB_ROW_2321" localSheetId="1" hidden="1">'Balance Sheet'!$C$6</definedName>
    <definedName name="QB_ROW_23240" localSheetId="0" hidden="1">'P&amp;L'!$E$11</definedName>
    <definedName name="QB_ROW_24240" localSheetId="0" hidden="1">'P&amp;L'!$E$14</definedName>
    <definedName name="QB_ROW_25240" localSheetId="0" hidden="1">'P&amp;L'!$E$15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'P&amp;L'!$D$27</definedName>
    <definedName name="QB_ROW_301" localSheetId="1" hidden="1">'Balance Sheet'!$A$8</definedName>
    <definedName name="QB_ROW_36240" localSheetId="0" hidden="1">'P&amp;L'!$E$26</definedName>
    <definedName name="QB_ROW_37030" localSheetId="0" hidden="1">'P&amp;L'!$D$31</definedName>
    <definedName name="QB_ROW_37330" localSheetId="0" hidden="1">'P&amp;L'!$D$51</definedName>
    <definedName name="QB_ROW_39040" localSheetId="0" hidden="1">'P&amp;L'!$E$34</definedName>
    <definedName name="QB_ROW_39340" localSheetId="0" hidden="1">'P&amp;L'!$E$45</definedName>
    <definedName name="QB_ROW_42240" localSheetId="0" hidden="1">'P&amp;L'!$E$47</definedName>
    <definedName name="QB_ROW_44030" localSheetId="0" hidden="1">'P&amp;L'!$D$52</definedName>
    <definedName name="QB_ROW_44330" localSheetId="0" hidden="1">'P&amp;L'!$D$55</definedName>
    <definedName name="QB_ROW_45240" localSheetId="0" hidden="1">'P&amp;L'!$E$53</definedName>
    <definedName name="QB_ROW_46240" localSheetId="0" hidden="1">'P&amp;L'!$E$54</definedName>
    <definedName name="QB_ROW_47220" localSheetId="0" hidden="1">'P&amp;L'!$C$4</definedName>
    <definedName name="QB_ROW_60230" localSheetId="0" hidden="1">'P&amp;L'!$D$65</definedName>
    <definedName name="QB_ROW_66250" localSheetId="0" hidden="1">'P&amp;L'!$F$43</definedName>
    <definedName name="QB_ROW_67250" localSheetId="0" hidden="1">'P&amp;L'!$F$42</definedName>
    <definedName name="QB_ROW_68250" localSheetId="0" hidden="1">'P&amp;L'!$F$36</definedName>
    <definedName name="QB_ROW_69250" localSheetId="0" hidden="1">'P&amp;L'!#REF!</definedName>
    <definedName name="QB_ROW_7001" localSheetId="1" hidden="1">'Balance Sheet'!$A$9</definedName>
    <definedName name="QB_ROW_70250" localSheetId="0" hidden="1">'P&amp;L'!$F$40</definedName>
    <definedName name="QB_ROW_71250" localSheetId="0" hidden="1">'P&amp;L'!$F$41</definedName>
    <definedName name="QB_ROW_7301" localSheetId="1" hidden="1">'Balance Sheet'!$A$13</definedName>
    <definedName name="QB_ROW_73250" localSheetId="0" hidden="1">'P&amp;L'!$F$35</definedName>
    <definedName name="QB_ROW_75230" localSheetId="0" hidden="1">'P&amp;L'!$D$66</definedName>
    <definedName name="QB_ROW_79230" localSheetId="0" hidden="1">'P&amp;L'!$D$61</definedName>
    <definedName name="QB_ROW_8020" localSheetId="0" hidden="1">'P&amp;L'!$C$7</definedName>
    <definedName name="QB_ROW_82250" localSheetId="0" hidden="1">'P&amp;L'!$F$44</definedName>
    <definedName name="QB_ROW_8320" localSheetId="0" hidden="1">'P&amp;L'!$C$19</definedName>
    <definedName name="QB_ROW_9020" localSheetId="0" hidden="1">'P&amp;L'!$C$20</definedName>
    <definedName name="QB_ROW_91240" localSheetId="0" hidden="1">'P&amp;L'!$E$49</definedName>
    <definedName name="QB_ROW_9320" localSheetId="0" hidden="1">'P&amp;L'!$C$56</definedName>
    <definedName name="QB_ROW_93240" localSheetId="0" hidden="1">'P&amp;L'!#REF!</definedName>
    <definedName name="QB_ROW_97040" localSheetId="0" hidden="1">'P&amp;L'!$E$22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20190531</definedName>
    <definedName name="QBENDDATE" localSheetId="0">20190531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20190501</definedName>
    <definedName name="QBSTARTDATE" localSheetId="0">20190501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E6" i="2"/>
  <c r="E7" i="2" s="1"/>
  <c r="E8" i="2" s="1"/>
  <c r="K68" i="1" l="1"/>
  <c r="I68" i="1"/>
  <c r="G68" i="1"/>
  <c r="K63" i="1"/>
  <c r="I63" i="1"/>
  <c r="G63" i="1"/>
  <c r="K55" i="1"/>
  <c r="I55" i="1"/>
  <c r="G55" i="1"/>
  <c r="K45" i="1"/>
  <c r="K51" i="1" s="1"/>
  <c r="I45" i="1"/>
  <c r="I51" i="1" s="1"/>
  <c r="G45" i="1"/>
  <c r="G51" i="1" s="1"/>
  <c r="K30" i="1"/>
  <c r="I30" i="1"/>
  <c r="G30" i="1"/>
  <c r="K25" i="1"/>
  <c r="K27" i="1" s="1"/>
  <c r="I25" i="1"/>
  <c r="I27" i="1" s="1"/>
  <c r="G25" i="1"/>
  <c r="G27" i="1" s="1"/>
  <c r="K17" i="1"/>
  <c r="K19" i="1" s="1"/>
  <c r="I17" i="1"/>
  <c r="I19" i="1" s="1"/>
  <c r="G17" i="1"/>
  <c r="G19" i="1" s="1"/>
  <c r="K5" i="1"/>
  <c r="I5" i="1"/>
  <c r="G5" i="1"/>
  <c r="K56" i="1" l="1"/>
  <c r="K70" i="1" s="1"/>
  <c r="K71" i="1" s="1"/>
  <c r="G56" i="1"/>
  <c r="G70" i="1" s="1"/>
  <c r="G71" i="1" s="1"/>
  <c r="I56" i="1"/>
  <c r="I70" i="1" s="1"/>
  <c r="I71" i="1" s="1"/>
</calcChain>
</file>

<file path=xl/sharedStrings.xml><?xml version="1.0" encoding="utf-8"?>
<sst xmlns="http://schemas.openxmlformats.org/spreadsheetml/2006/main" count="85" uniqueCount="82">
  <si>
    <t>May 19</t>
  </si>
  <si>
    <t>Jul '18 - May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</si>
  <si>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</si>
  <si>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</si>
  <si>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</si>
  <si>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</si>
  <si>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</si>
  <si>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</si>
  <si>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</si>
  <si>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</si>
  <si>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</si>
  <si>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</si>
  <si>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</si>
  <si>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</si>
  <si>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</si>
  <si>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</si>
  <si>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</si>
  <si>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</si>
  <si>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</si>
  <si>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</si>
  <si>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</si>
  <si>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</si>
  <si>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</si>
  <si>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</si>
  <si>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</si>
  <si>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</si>
  <si>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</si>
  <si>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</si>
  <si>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</si>
  <si>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</si>
  <si>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</si>
  <si>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</si>
  <si>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</si>
  <si>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</si>
  <si>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</si>
  <si>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</si>
  <si>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</si>
  <si>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</si>
  <si>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</si>
  <si>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</si>
  <si>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</si>
  <si>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</si>
  <si>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</si>
  <si>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</si>
  <si>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</si>
  <si>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</si>
  <si>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</si>
  <si>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</si>
  <si>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</si>
  <si>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</si>
  <si>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</si>
  <si>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</si>
  <si>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</si>
  <si>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</si>
  <si>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</si>
  <si>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</si>
  <si>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</si>
  <si>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</si>
  <si>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</si>
  <si>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</si>
  <si>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</si>
  <si>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</si>
  <si>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</si>
  <si>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</si>
  <si>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</si>
  <si>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</si>
  <si>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</si>
  <si>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</si>
  <si>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Over/Under Expenses</t>
  </si>
  <si>
    <t>May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</si>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</sst>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0" fillId="0" borderId="0" xfId="0" applyNumberFormat="1"/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7A28-FCDB-4580-9E7F-61DBAA5FD032}">
  <sheetPr codeName="Sheet1"/>
  <dimension ref="A1:K72"/>
  <sheetViews>
    <sheetView tabSelected="1" workbookViewId="0">
      <pane xSplit="6" ySplit="2" topLeftCell="G56" activePane="bottomRight" state="frozenSplit"/>
      <selection pane="topRight" activeCell="G1" sqref="G1"/>
      <selection pane="bottomLeft" activeCell="A3" sqref="A3"/>
      <selection pane="bottomRight" activeCell="F74" sqref="F74"/>
    </sheetView>
  </sheetViews>
  <sheetFormatPr defaultRowHeight="15" x14ac:dyDescent="0.25"/>
  <cols>
    <col min="1" max="5" width="6" style="5" customWidth="1"/>
    <col min="6" max="6" width="29.7109375" style="5" customWidth="1"/>
    <col min="7" max="7" width="12" style="15" customWidth="1"/>
    <col min="8" max="8" width="2.28515625" style="15" customWidth="1"/>
    <col min="9" max="9" width="12.5703125" style="15" bestFit="1" customWidth="1"/>
    <col min="10" max="10" width="2.28515625" style="15" customWidth="1"/>
    <col min="11" max="11" width="12.42578125" style="1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6"/>
      <c r="H1" s="7"/>
      <c r="I1" s="6"/>
      <c r="J1" s="7"/>
      <c r="K1" s="6"/>
    </row>
    <row r="2" spans="1:11" s="4" customFormat="1" ht="16.5" thickTop="1" thickBot="1" x14ac:dyDescent="0.3">
      <c r="A2" s="3"/>
      <c r="B2" s="3"/>
      <c r="C2" s="3"/>
      <c r="D2" s="3"/>
      <c r="E2" s="3"/>
      <c r="F2" s="3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10"/>
      <c r="H3" s="10"/>
      <c r="I3" s="10"/>
      <c r="J3" s="10"/>
      <c r="K3" s="10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8">
        <v>0</v>
      </c>
      <c r="H4" s="19"/>
      <c r="I4" s="18">
        <v>42000</v>
      </c>
      <c r="J4" s="19"/>
      <c r="K4" s="18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0">
        <f>ROUND(SUM(G3:G4),5)</f>
        <v>0</v>
      </c>
      <c r="H5" s="10"/>
      <c r="I5" s="10">
        <f>ROUND(SUM(I3:I4),5)</f>
        <v>42000</v>
      </c>
      <c r="J5" s="10"/>
      <c r="K5" s="10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0"/>
      <c r="H6" s="10"/>
      <c r="I6" s="10"/>
      <c r="J6" s="10"/>
      <c r="K6" s="10"/>
    </row>
    <row r="7" spans="1:11" x14ac:dyDescent="0.25">
      <c r="A7" s="1"/>
      <c r="B7" s="1"/>
      <c r="C7" s="1" t="s">
        <v>7</v>
      </c>
      <c r="D7" s="1"/>
      <c r="E7" s="1"/>
      <c r="F7" s="1"/>
      <c r="G7" s="10"/>
      <c r="H7" s="10"/>
      <c r="I7" s="10"/>
      <c r="J7" s="10"/>
      <c r="K7" s="10"/>
    </row>
    <row r="8" spans="1:11" x14ac:dyDescent="0.25">
      <c r="A8" s="1"/>
      <c r="B8" s="1"/>
      <c r="C8" s="1"/>
      <c r="D8" s="1" t="s">
        <v>8</v>
      </c>
      <c r="E8" s="1"/>
      <c r="F8" s="1"/>
      <c r="G8" s="10"/>
      <c r="H8" s="10"/>
      <c r="I8" s="10"/>
      <c r="J8" s="10"/>
      <c r="K8" s="10"/>
    </row>
    <row r="9" spans="1:11" x14ac:dyDescent="0.25">
      <c r="A9" s="1"/>
      <c r="B9" s="1"/>
      <c r="C9" s="1"/>
      <c r="D9" s="1"/>
      <c r="E9" s="1" t="s">
        <v>9</v>
      </c>
      <c r="F9" s="1"/>
      <c r="G9" s="10">
        <v>0</v>
      </c>
      <c r="H9" s="10"/>
      <c r="I9" s="10">
        <v>72.87</v>
      </c>
      <c r="J9" s="10"/>
      <c r="K9" s="10">
        <v>72.87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0">
        <v>0</v>
      </c>
      <c r="H10" s="10"/>
      <c r="I10" s="10">
        <v>122.54</v>
      </c>
      <c r="J10" s="10"/>
      <c r="K10" s="10">
        <v>147.54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0">
        <v>182.11</v>
      </c>
      <c r="H11" s="10"/>
      <c r="I11" s="10">
        <v>2018.12</v>
      </c>
      <c r="J11" s="10"/>
      <c r="K11" s="10">
        <v>2236.0100000000002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0">
        <v>0</v>
      </c>
      <c r="H12" s="10"/>
      <c r="I12" s="10">
        <v>0</v>
      </c>
      <c r="J12" s="10"/>
      <c r="K12" s="10">
        <v>7000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0">
        <v>0</v>
      </c>
      <c r="H13" s="10"/>
      <c r="I13" s="10">
        <v>15.3</v>
      </c>
      <c r="J13" s="10"/>
      <c r="K13" s="10">
        <v>15.3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0">
        <v>0</v>
      </c>
      <c r="H14" s="10"/>
      <c r="I14" s="10">
        <v>154</v>
      </c>
      <c r="J14" s="10"/>
      <c r="K14" s="10">
        <v>154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0">
        <v>40.5</v>
      </c>
      <c r="H15" s="10"/>
      <c r="I15" s="10">
        <v>40.5</v>
      </c>
      <c r="J15" s="10"/>
      <c r="K15" s="10">
        <v>0</v>
      </c>
    </row>
    <row r="16" spans="1:11" ht="15.75" thickBot="1" x14ac:dyDescent="0.3">
      <c r="A16" s="1"/>
      <c r="B16" s="1"/>
      <c r="C16" s="1"/>
      <c r="D16" s="1"/>
      <c r="E16" s="1" t="s">
        <v>16</v>
      </c>
      <c r="F16" s="1"/>
      <c r="G16" s="11">
        <v>0</v>
      </c>
      <c r="H16" s="10"/>
      <c r="I16" s="11">
        <v>52.26</v>
      </c>
      <c r="J16" s="10"/>
      <c r="K16" s="11">
        <v>52.26</v>
      </c>
    </row>
    <row r="17" spans="1:11" x14ac:dyDescent="0.25">
      <c r="A17" s="1"/>
      <c r="B17" s="1"/>
      <c r="C17" s="1"/>
      <c r="D17" s="1" t="s">
        <v>17</v>
      </c>
      <c r="E17" s="1"/>
      <c r="F17" s="1"/>
      <c r="G17" s="10">
        <f>ROUND(SUM(G8:G16),5)</f>
        <v>222.61</v>
      </c>
      <c r="H17" s="10"/>
      <c r="I17" s="10">
        <f>ROUND(SUM(I8:I16),5)</f>
        <v>2475.59</v>
      </c>
      <c r="J17" s="10"/>
      <c r="K17" s="10">
        <f>ROUND(SUM(K8:K16),5)</f>
        <v>9677.98</v>
      </c>
    </row>
    <row r="18" spans="1:11" ht="15.75" thickBot="1" x14ac:dyDescent="0.3">
      <c r="A18" s="1"/>
      <c r="B18" s="1"/>
      <c r="C18" s="1"/>
      <c r="D18" s="1" t="s">
        <v>18</v>
      </c>
      <c r="E18" s="1"/>
      <c r="F18" s="1"/>
      <c r="G18" s="11">
        <v>334.95</v>
      </c>
      <c r="H18" s="10"/>
      <c r="I18" s="11">
        <v>2009.7</v>
      </c>
      <c r="J18" s="10"/>
      <c r="K18" s="11">
        <v>2074.75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0">
        <f>ROUND(G7+SUM(G17:G18),5)</f>
        <v>557.55999999999995</v>
      </c>
      <c r="H19" s="10"/>
      <c r="I19" s="10">
        <f>ROUND(I7+SUM(I17:I18),5)</f>
        <v>4485.29</v>
      </c>
      <c r="J19" s="10"/>
      <c r="K19" s="10">
        <f>ROUND(K7+SUM(K17:K18),5)</f>
        <v>11752.73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0"/>
      <c r="H20" s="10"/>
      <c r="I20" s="10"/>
      <c r="J20" s="10"/>
      <c r="K20" s="10"/>
    </row>
    <row r="21" spans="1:11" x14ac:dyDescent="0.25">
      <c r="A21" s="1"/>
      <c r="B21" s="1"/>
      <c r="C21" s="1"/>
      <c r="D21" s="1" t="s">
        <v>21</v>
      </c>
      <c r="E21" s="1"/>
      <c r="F21" s="1"/>
      <c r="G21" s="10"/>
      <c r="H21" s="10"/>
      <c r="I21" s="10"/>
      <c r="J21" s="10"/>
      <c r="K21" s="10"/>
    </row>
    <row r="22" spans="1:11" x14ac:dyDescent="0.25">
      <c r="A22" s="1"/>
      <c r="B22" s="1"/>
      <c r="C22" s="1"/>
      <c r="D22" s="1"/>
      <c r="E22" s="1" t="s">
        <v>22</v>
      </c>
      <c r="F22" s="1"/>
      <c r="G22" s="10"/>
      <c r="H22" s="10"/>
      <c r="I22" s="10"/>
      <c r="J22" s="10"/>
      <c r="K22" s="10"/>
    </row>
    <row r="23" spans="1:11" x14ac:dyDescent="0.25">
      <c r="A23" s="1"/>
      <c r="B23" s="1"/>
      <c r="C23" s="1"/>
      <c r="D23" s="1"/>
      <c r="E23" s="1"/>
      <c r="F23" s="1" t="s">
        <v>23</v>
      </c>
      <c r="G23" s="10">
        <v>0</v>
      </c>
      <c r="H23" s="10"/>
      <c r="I23" s="10">
        <v>3695</v>
      </c>
      <c r="J23" s="10"/>
      <c r="K23" s="10">
        <v>3695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1">
        <v>0</v>
      </c>
      <c r="H24" s="10"/>
      <c r="I24" s="11">
        <v>290</v>
      </c>
      <c r="J24" s="10"/>
      <c r="K24" s="11">
        <v>290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0">
        <f>ROUND(SUM(G22:G24),5)</f>
        <v>0</v>
      </c>
      <c r="H25" s="10"/>
      <c r="I25" s="10">
        <f>ROUND(SUM(I22:I24),5)</f>
        <v>3985</v>
      </c>
      <c r="J25" s="10"/>
      <c r="K25" s="10">
        <f>ROUND(SUM(K22:K24),5)</f>
        <v>3985</v>
      </c>
    </row>
    <row r="26" spans="1:11" ht="15.75" thickBot="1" x14ac:dyDescent="0.3">
      <c r="A26" s="1"/>
      <c r="B26" s="1"/>
      <c r="C26" s="1"/>
      <c r="D26" s="1"/>
      <c r="E26" s="1" t="s">
        <v>26</v>
      </c>
      <c r="F26" s="1"/>
      <c r="G26" s="11">
        <v>0</v>
      </c>
      <c r="H26" s="10"/>
      <c r="I26" s="11">
        <v>83.05</v>
      </c>
      <c r="J26" s="10"/>
      <c r="K26" s="11">
        <v>233.05</v>
      </c>
    </row>
    <row r="27" spans="1:11" x14ac:dyDescent="0.25">
      <c r="A27" s="1"/>
      <c r="B27" s="1"/>
      <c r="C27" s="1"/>
      <c r="D27" s="1" t="s">
        <v>27</v>
      </c>
      <c r="E27" s="1"/>
      <c r="F27" s="1"/>
      <c r="G27" s="10">
        <f>ROUND(G21+SUM(G25:G26),5)</f>
        <v>0</v>
      </c>
      <c r="H27" s="10"/>
      <c r="I27" s="10">
        <f>ROUND(I21+SUM(I25:I26),5)</f>
        <v>4068.05</v>
      </c>
      <c r="J27" s="10"/>
      <c r="K27" s="10">
        <f>ROUND(K21+SUM(K25:K26),5)</f>
        <v>4218.05</v>
      </c>
    </row>
    <row r="28" spans="1:11" x14ac:dyDescent="0.25">
      <c r="A28" s="1"/>
      <c r="B28" s="1"/>
      <c r="C28" s="1"/>
      <c r="D28" s="1" t="s">
        <v>28</v>
      </c>
      <c r="E28" s="1"/>
      <c r="F28" s="1"/>
      <c r="G28" s="10"/>
      <c r="H28" s="10"/>
      <c r="I28" s="10"/>
      <c r="J28" s="10"/>
      <c r="K28" s="10"/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1">
        <v>0</v>
      </c>
      <c r="H29" s="10"/>
      <c r="I29" s="11">
        <v>501.75</v>
      </c>
      <c r="J29" s="10"/>
      <c r="K29" s="11">
        <v>501.75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0">
        <f>ROUND(SUM(G28:G29),5)</f>
        <v>0</v>
      </c>
      <c r="H30" s="10"/>
      <c r="I30" s="10">
        <f>ROUND(SUM(I28:I29),5)</f>
        <v>501.75</v>
      </c>
      <c r="J30" s="10"/>
      <c r="K30" s="10">
        <f>ROUND(SUM(K28:K29),5)</f>
        <v>501.75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0"/>
      <c r="H31" s="10"/>
      <c r="I31" s="10"/>
      <c r="J31" s="10"/>
      <c r="K31" s="10"/>
    </row>
    <row r="32" spans="1:11" x14ac:dyDescent="0.25">
      <c r="A32" s="1"/>
      <c r="B32" s="1"/>
      <c r="C32" s="1"/>
      <c r="D32" s="1"/>
      <c r="E32" s="1" t="s">
        <v>32</v>
      </c>
      <c r="F32" s="1"/>
      <c r="G32" s="10">
        <v>0</v>
      </c>
      <c r="H32" s="10"/>
      <c r="I32" s="10">
        <v>0</v>
      </c>
      <c r="J32" s="10"/>
      <c r="K32" s="10">
        <v>500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0">
        <v>0</v>
      </c>
      <c r="H33" s="10"/>
      <c r="I33" s="10">
        <v>0</v>
      </c>
      <c r="J33" s="10"/>
      <c r="K33" s="10">
        <v>1500</v>
      </c>
    </row>
    <row r="34" spans="1:11" x14ac:dyDescent="0.25">
      <c r="A34" s="1"/>
      <c r="B34" s="1"/>
      <c r="C34" s="1"/>
      <c r="D34" s="1"/>
      <c r="E34" s="1" t="s">
        <v>34</v>
      </c>
      <c r="F34" s="1"/>
      <c r="G34" s="10"/>
      <c r="H34" s="10"/>
      <c r="I34" s="10"/>
      <c r="J34" s="10"/>
      <c r="K34" s="10"/>
    </row>
    <row r="35" spans="1:11" x14ac:dyDescent="0.25">
      <c r="A35" s="1"/>
      <c r="B35" s="1"/>
      <c r="C35" s="1"/>
      <c r="D35" s="1"/>
      <c r="E35" s="1"/>
      <c r="F35" s="1" t="s">
        <v>35</v>
      </c>
      <c r="G35" s="10">
        <v>75.930000000000007</v>
      </c>
      <c r="H35" s="10"/>
      <c r="I35" s="10">
        <v>75.930000000000007</v>
      </c>
      <c r="J35" s="10"/>
      <c r="K35" s="10">
        <v>100</v>
      </c>
    </row>
    <row r="36" spans="1:11" x14ac:dyDescent="0.25">
      <c r="A36" s="1"/>
      <c r="B36" s="1"/>
      <c r="C36" s="1"/>
      <c r="D36" s="1"/>
      <c r="E36" s="1"/>
      <c r="F36" s="1" t="s">
        <v>22</v>
      </c>
      <c r="G36" s="10">
        <v>0</v>
      </c>
      <c r="H36" s="10"/>
      <c r="I36" s="10">
        <v>385.75</v>
      </c>
      <c r="J36" s="10"/>
      <c r="K36" s="10">
        <v>385.75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0">
        <v>0</v>
      </c>
      <c r="H37" s="10"/>
      <c r="I37" s="10">
        <v>299.5</v>
      </c>
      <c r="J37" s="10"/>
      <c r="K37" s="10">
        <v>299.5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0">
        <v>0</v>
      </c>
      <c r="H38" s="10"/>
      <c r="I38" s="10">
        <v>393.85</v>
      </c>
      <c r="J38" s="10"/>
      <c r="K38" s="10">
        <v>393.85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0">
        <v>0</v>
      </c>
      <c r="H39" s="10"/>
      <c r="I39" s="10">
        <v>45.55</v>
      </c>
      <c r="J39" s="10"/>
      <c r="K39" s="10">
        <v>45.55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0">
        <v>0</v>
      </c>
      <c r="H40" s="10"/>
      <c r="I40" s="10">
        <v>490.68</v>
      </c>
      <c r="J40" s="10"/>
      <c r="K40" s="10">
        <v>490.68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0">
        <v>0</v>
      </c>
      <c r="H41" s="10"/>
      <c r="I41" s="10">
        <v>16.43</v>
      </c>
      <c r="J41" s="10"/>
      <c r="K41" s="10">
        <v>16.43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0">
        <v>0</v>
      </c>
      <c r="H42" s="10"/>
      <c r="I42" s="10">
        <v>63.4</v>
      </c>
      <c r="J42" s="10"/>
      <c r="K42" s="10">
        <v>63.4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0">
        <v>0</v>
      </c>
      <c r="H43" s="10"/>
      <c r="I43" s="10">
        <v>541.37</v>
      </c>
      <c r="J43" s="10"/>
      <c r="K43" s="10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43</v>
      </c>
      <c r="G44" s="11">
        <v>0</v>
      </c>
      <c r="H44" s="10"/>
      <c r="I44" s="11">
        <v>94.13</v>
      </c>
      <c r="J44" s="10"/>
      <c r="K44" s="11">
        <v>94.13</v>
      </c>
    </row>
    <row r="45" spans="1:11" x14ac:dyDescent="0.25">
      <c r="A45" s="1"/>
      <c r="B45" s="1"/>
      <c r="C45" s="1"/>
      <c r="D45" s="1"/>
      <c r="E45" s="1" t="s">
        <v>44</v>
      </c>
      <c r="F45" s="1"/>
      <c r="G45" s="10">
        <f>ROUND(SUM(G34:G44),5)</f>
        <v>75.930000000000007</v>
      </c>
      <c r="H45" s="10"/>
      <c r="I45" s="10">
        <f>ROUND(SUM(I34:I44),5)</f>
        <v>2406.59</v>
      </c>
      <c r="J45" s="10"/>
      <c r="K45" s="10">
        <f>ROUND(SUM(K34:K44),5)</f>
        <v>2430.66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0">
        <v>0</v>
      </c>
      <c r="H46" s="10"/>
      <c r="I46" s="10">
        <v>79.39</v>
      </c>
      <c r="J46" s="10"/>
      <c r="K46" s="10">
        <v>79.39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0">
        <v>750</v>
      </c>
      <c r="H47" s="10"/>
      <c r="I47" s="10">
        <v>750</v>
      </c>
      <c r="J47" s="10"/>
      <c r="K47" s="10">
        <v>750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0">
        <v>0</v>
      </c>
      <c r="H48" s="10"/>
      <c r="I48" s="10">
        <v>83.01</v>
      </c>
      <c r="J48" s="10"/>
      <c r="K48" s="10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0">
        <v>0</v>
      </c>
      <c r="H49" s="10"/>
      <c r="I49" s="10">
        <v>467.88</v>
      </c>
      <c r="J49" s="10"/>
      <c r="K49" s="10">
        <v>467.88</v>
      </c>
    </row>
    <row r="50" spans="1:11" ht="15.75" thickBot="1" x14ac:dyDescent="0.3">
      <c r="A50" s="1"/>
      <c r="B50" s="1"/>
      <c r="C50" s="1"/>
      <c r="D50" s="1"/>
      <c r="E50" s="1" t="s">
        <v>49</v>
      </c>
      <c r="F50" s="1"/>
      <c r="G50" s="11">
        <v>0</v>
      </c>
      <c r="H50" s="10"/>
      <c r="I50" s="11">
        <v>500</v>
      </c>
      <c r="J50" s="10"/>
      <c r="K50" s="11">
        <v>500</v>
      </c>
    </row>
    <row r="51" spans="1:11" x14ac:dyDescent="0.25">
      <c r="A51" s="1"/>
      <c r="B51" s="1"/>
      <c r="C51" s="1"/>
      <c r="D51" s="1" t="s">
        <v>50</v>
      </c>
      <c r="E51" s="1"/>
      <c r="F51" s="1"/>
      <c r="G51" s="10">
        <f>ROUND(SUM(G31:G33)+SUM(G45:G50),5)</f>
        <v>825.93</v>
      </c>
      <c r="H51" s="10"/>
      <c r="I51" s="10">
        <f>ROUND(SUM(I31:I33)+SUM(I45:I50),5)</f>
        <v>4286.87</v>
      </c>
      <c r="J51" s="10"/>
      <c r="K51" s="10">
        <f>ROUND(SUM(K31:K33)+SUM(K45:K50),5)</f>
        <v>6310.94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10"/>
      <c r="H52" s="10"/>
      <c r="I52" s="10"/>
      <c r="J52" s="10"/>
      <c r="K52" s="10"/>
    </row>
    <row r="53" spans="1:11" x14ac:dyDescent="0.25">
      <c r="A53" s="1"/>
      <c r="B53" s="1"/>
      <c r="C53" s="1"/>
      <c r="D53" s="1"/>
      <c r="E53" s="1" t="s">
        <v>52</v>
      </c>
      <c r="F53" s="1"/>
      <c r="G53" s="10">
        <v>40</v>
      </c>
      <c r="H53" s="10"/>
      <c r="I53" s="10">
        <v>440</v>
      </c>
      <c r="J53" s="10"/>
      <c r="K53" s="10">
        <v>480</v>
      </c>
    </row>
    <row r="54" spans="1:11" ht="15.75" thickBot="1" x14ac:dyDescent="0.3">
      <c r="A54" s="1"/>
      <c r="B54" s="1"/>
      <c r="C54" s="1"/>
      <c r="D54" s="1"/>
      <c r="E54" s="1" t="s">
        <v>53</v>
      </c>
      <c r="F54" s="1"/>
      <c r="G54" s="12">
        <v>150</v>
      </c>
      <c r="H54" s="10"/>
      <c r="I54" s="12">
        <v>1703.96</v>
      </c>
      <c r="J54" s="10"/>
      <c r="K54" s="12">
        <v>1853.96</v>
      </c>
    </row>
    <row r="55" spans="1:11" ht="15.75" thickBot="1" x14ac:dyDescent="0.3">
      <c r="A55" s="1"/>
      <c r="B55" s="1"/>
      <c r="C55" s="1"/>
      <c r="D55" s="1" t="s">
        <v>54</v>
      </c>
      <c r="E55" s="1"/>
      <c r="F55" s="1"/>
      <c r="G55" s="13">
        <f>ROUND(SUM(G52:G54),5)</f>
        <v>190</v>
      </c>
      <c r="H55" s="10"/>
      <c r="I55" s="13">
        <f>ROUND(SUM(I52:I54),5)</f>
        <v>2143.96</v>
      </c>
      <c r="J55" s="10"/>
      <c r="K55" s="13">
        <f>ROUND(SUM(K52:K54),5)</f>
        <v>2333.96</v>
      </c>
    </row>
    <row r="56" spans="1:11" x14ac:dyDescent="0.25">
      <c r="A56" s="1"/>
      <c r="B56" s="1"/>
      <c r="C56" s="1" t="s">
        <v>55</v>
      </c>
      <c r="D56" s="1"/>
      <c r="E56" s="1"/>
      <c r="F56" s="1"/>
      <c r="G56" s="10">
        <f>ROUND(G20+G27+G30+G51+G55,5)</f>
        <v>1015.93</v>
      </c>
      <c r="H56" s="10"/>
      <c r="I56" s="10">
        <f>ROUND(I20+I27+I30+I51+I55,5)</f>
        <v>11000.63</v>
      </c>
      <c r="J56" s="10"/>
      <c r="K56" s="10">
        <f>ROUND(K20+K27+K30+K51+K55,5)</f>
        <v>13364.7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10"/>
      <c r="H57" s="10"/>
      <c r="I57" s="10"/>
      <c r="J57" s="10"/>
      <c r="K57" s="10"/>
    </row>
    <row r="58" spans="1:11" x14ac:dyDescent="0.25">
      <c r="A58" s="1"/>
      <c r="B58" s="1"/>
      <c r="C58" s="1"/>
      <c r="D58" s="1" t="s">
        <v>57</v>
      </c>
      <c r="E58" s="1"/>
      <c r="F58" s="1"/>
      <c r="G58" s="10">
        <v>0</v>
      </c>
      <c r="H58" s="10"/>
      <c r="I58" s="10">
        <v>2000</v>
      </c>
      <c r="J58" s="10"/>
      <c r="K58" s="10">
        <v>2000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0">
        <v>0</v>
      </c>
      <c r="H59" s="10"/>
      <c r="I59" s="10">
        <v>1000</v>
      </c>
      <c r="J59" s="10"/>
      <c r="K59" s="10">
        <v>1000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0">
        <v>0</v>
      </c>
      <c r="H60" s="10"/>
      <c r="I60" s="10">
        <v>0</v>
      </c>
      <c r="J60" s="10"/>
      <c r="K60" s="10">
        <v>3479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0">
        <v>0</v>
      </c>
      <c r="H61" s="10"/>
      <c r="I61" s="10">
        <v>1250</v>
      </c>
      <c r="J61" s="10"/>
      <c r="K61" s="10">
        <v>1250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1">
        <v>0</v>
      </c>
      <c r="H62" s="10"/>
      <c r="I62" s="11">
        <v>0</v>
      </c>
      <c r="J62" s="10"/>
      <c r="K62" s="11">
        <v>2027.95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0">
        <f>ROUND(SUM(G57:G62),5)</f>
        <v>0</v>
      </c>
      <c r="H63" s="10"/>
      <c r="I63" s="10">
        <f>ROUND(SUM(I57:I62),5)</f>
        <v>4250</v>
      </c>
      <c r="J63" s="10"/>
      <c r="K63" s="10">
        <f>ROUND(SUM(K57:K62),5)</f>
        <v>9756.9500000000007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0"/>
      <c r="H64" s="10"/>
      <c r="I64" s="10"/>
      <c r="J64" s="10"/>
      <c r="K64" s="10"/>
    </row>
    <row r="65" spans="1:11" x14ac:dyDescent="0.25">
      <c r="A65" s="1"/>
      <c r="B65" s="1"/>
      <c r="C65" s="1"/>
      <c r="D65" s="1" t="s">
        <v>39</v>
      </c>
      <c r="E65" s="1"/>
      <c r="F65" s="1"/>
      <c r="G65" s="10">
        <v>0</v>
      </c>
      <c r="H65" s="10"/>
      <c r="I65" s="10">
        <v>26.83</v>
      </c>
      <c r="J65" s="10"/>
      <c r="K65" s="10">
        <v>26.83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0">
        <v>50</v>
      </c>
      <c r="H66" s="10"/>
      <c r="I66" s="10">
        <v>50</v>
      </c>
      <c r="J66" s="10"/>
      <c r="K66" s="10">
        <v>50</v>
      </c>
    </row>
    <row r="67" spans="1:11" ht="15.75" thickBot="1" x14ac:dyDescent="0.3">
      <c r="A67" s="1"/>
      <c r="B67" s="1"/>
      <c r="C67" s="1"/>
      <c r="D67" s="1" t="s">
        <v>13</v>
      </c>
      <c r="E67" s="1"/>
      <c r="F67" s="1"/>
      <c r="G67" s="11">
        <v>18.02</v>
      </c>
      <c r="H67" s="10"/>
      <c r="I67" s="11">
        <v>18.02</v>
      </c>
      <c r="J67" s="10"/>
      <c r="K67" s="11">
        <v>75</v>
      </c>
    </row>
    <row r="68" spans="1:11" x14ac:dyDescent="0.25">
      <c r="A68" s="1"/>
      <c r="B68" s="1"/>
      <c r="C68" s="1" t="s">
        <v>65</v>
      </c>
      <c r="D68" s="1"/>
      <c r="E68" s="1"/>
      <c r="F68" s="1"/>
      <c r="G68" s="10">
        <f>ROUND(SUM(G64:G67),5)</f>
        <v>68.02</v>
      </c>
      <c r="H68" s="10"/>
      <c r="I68" s="10">
        <f>ROUND(SUM(I64:I67),5)</f>
        <v>94.85</v>
      </c>
      <c r="J68" s="10"/>
      <c r="K68" s="10">
        <f>ROUND(SUM(K64:K67),5)</f>
        <v>151.83000000000001</v>
      </c>
    </row>
    <row r="69" spans="1:11" ht="15.75" thickBot="1" x14ac:dyDescent="0.3">
      <c r="A69" s="1"/>
      <c r="B69" s="1"/>
      <c r="C69" s="1" t="s">
        <v>66</v>
      </c>
      <c r="D69" s="1"/>
      <c r="E69" s="1"/>
      <c r="F69" s="1"/>
      <c r="G69" s="12">
        <v>0</v>
      </c>
      <c r="H69" s="10"/>
      <c r="I69" s="12">
        <v>0</v>
      </c>
      <c r="J69" s="10"/>
      <c r="K69" s="12">
        <v>6973.79</v>
      </c>
    </row>
    <row r="70" spans="1:11" ht="15.75" thickBot="1" x14ac:dyDescent="0.3">
      <c r="A70" s="1"/>
      <c r="B70" s="1" t="s">
        <v>67</v>
      </c>
      <c r="C70" s="1"/>
      <c r="D70" s="1"/>
      <c r="E70" s="1"/>
      <c r="F70" s="1"/>
      <c r="G70" s="14">
        <f>ROUND(G6+G19+G56+G63+SUM(G68:G69),5)</f>
        <v>1641.51</v>
      </c>
      <c r="H70" s="10"/>
      <c r="I70" s="14">
        <f>ROUND(I6+I19+I56+I63+SUM(I68:I69),5)</f>
        <v>19830.77</v>
      </c>
      <c r="J70" s="10"/>
      <c r="K70" s="14">
        <f>ROUND(K6+K19+K56+K63+SUM(K68:K69),5)</f>
        <v>42000</v>
      </c>
    </row>
    <row r="71" spans="1:11" s="2" customFormat="1" ht="12" thickBot="1" x14ac:dyDescent="0.25">
      <c r="A71" s="1" t="s">
        <v>68</v>
      </c>
      <c r="B71" s="1"/>
      <c r="C71" s="1"/>
      <c r="D71" s="1"/>
      <c r="E71" s="1"/>
      <c r="F71" s="1"/>
      <c r="G71" s="16">
        <f>ROUND(G5-G70,5)</f>
        <v>-1641.51</v>
      </c>
      <c r="H71" s="17"/>
      <c r="I71" s="16">
        <f>ROUND(I5-I70,5)</f>
        <v>22169.23</v>
      </c>
      <c r="J71" s="17"/>
      <c r="K71" s="16">
        <f>ROUND(K5-K70,5)</f>
        <v>0</v>
      </c>
    </row>
    <row r="72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4:09 PM
&amp;"Arial,Bold"&amp;8 06/13/19
&amp;"Arial,Bold"&amp;8 Cash Basis&amp;C&amp;"Arial,Bold"&amp;12 Tarzana Neighborhood Council
&amp;"Arial,Bold"&amp;14 Profit &amp;&amp; Loss Budget Performance
&amp;"Arial,Bold"&amp;10 May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CA27-DBCA-4080-9FDF-B782AC2025C7}">
  <sheetPr codeName="Sheet2"/>
  <dimension ref="A1:E1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5" x14ac:dyDescent="0.25"/>
  <cols>
    <col min="1" max="3" width="6.140625" style="5" customWidth="1"/>
    <col min="4" max="4" width="29" style="5" customWidth="1"/>
    <col min="5" max="5" width="14.140625" style="22" customWidth="1"/>
  </cols>
  <sheetData>
    <row r="1" spans="1:5" s="4" customFormat="1" ht="15.75" thickBot="1" x14ac:dyDescent="0.3">
      <c r="A1" s="3"/>
      <c r="B1" s="3"/>
      <c r="C1" s="3"/>
      <c r="D1" s="3"/>
      <c r="E1" s="21" t="s">
        <v>69</v>
      </c>
    </row>
    <row r="2" spans="1:5" ht="15.75" thickTop="1" x14ac:dyDescent="0.25">
      <c r="A2" s="1" t="s">
        <v>70</v>
      </c>
      <c r="B2" s="1"/>
      <c r="C2" s="1"/>
      <c r="D2" s="1"/>
      <c r="E2" s="20"/>
    </row>
    <row r="3" spans="1:5" x14ac:dyDescent="0.25">
      <c r="A3" s="1"/>
      <c r="B3" s="1" t="s">
        <v>71</v>
      </c>
      <c r="C3" s="1"/>
      <c r="D3" s="1"/>
      <c r="E3" s="20"/>
    </row>
    <row r="4" spans="1:5" x14ac:dyDescent="0.25">
      <c r="A4" s="1"/>
      <c r="B4" s="1"/>
      <c r="C4" s="1" t="s">
        <v>72</v>
      </c>
      <c r="D4" s="1"/>
      <c r="E4" s="20"/>
    </row>
    <row r="5" spans="1:5" ht="15.75" thickBot="1" x14ac:dyDescent="0.3">
      <c r="A5" s="1"/>
      <c r="B5" s="1"/>
      <c r="C5" s="1"/>
      <c r="D5" s="1" t="s">
        <v>73</v>
      </c>
      <c r="E5" s="23">
        <v>22169.23</v>
      </c>
    </row>
    <row r="6" spans="1:5" ht="15.75" thickBot="1" x14ac:dyDescent="0.3">
      <c r="A6" s="1"/>
      <c r="B6" s="1"/>
      <c r="C6" s="1" t="s">
        <v>74</v>
      </c>
      <c r="D6" s="1"/>
      <c r="E6" s="14">
        <f>ROUND(SUM(E4:E5),5)</f>
        <v>22169.23</v>
      </c>
    </row>
    <row r="7" spans="1:5" ht="15.75" thickBot="1" x14ac:dyDescent="0.3">
      <c r="A7" s="1"/>
      <c r="B7" s="1" t="s">
        <v>75</v>
      </c>
      <c r="C7" s="1"/>
      <c r="D7" s="1"/>
      <c r="E7" s="14">
        <f>ROUND(E3+E6,5)</f>
        <v>22169.23</v>
      </c>
    </row>
    <row r="8" spans="1:5" s="2" customFormat="1" ht="12" thickBot="1" x14ac:dyDescent="0.25">
      <c r="A8" s="1" t="s">
        <v>76</v>
      </c>
      <c r="B8" s="1"/>
      <c r="C8" s="1"/>
      <c r="D8" s="1"/>
      <c r="E8" s="16">
        <f>ROUND(E2+E7,5)</f>
        <v>22169.23</v>
      </c>
    </row>
    <row r="9" spans="1:5" ht="15.75" thickTop="1" x14ac:dyDescent="0.25">
      <c r="A9" s="1" t="s">
        <v>77</v>
      </c>
      <c r="B9" s="1"/>
      <c r="C9" s="1"/>
      <c r="D9" s="1"/>
      <c r="E9" s="19"/>
    </row>
    <row r="10" spans="1:5" x14ac:dyDescent="0.25">
      <c r="A10" s="1"/>
      <c r="B10" s="1" t="s">
        <v>78</v>
      </c>
      <c r="C10" s="1"/>
      <c r="D10" s="1"/>
      <c r="E10" s="19"/>
    </row>
    <row r="11" spans="1:5" ht="15.75" thickBot="1" x14ac:dyDescent="0.3">
      <c r="A11" s="1"/>
      <c r="B11" s="1"/>
      <c r="C11" s="1" t="s">
        <v>81</v>
      </c>
      <c r="D11" s="1"/>
      <c r="E11" s="23">
        <v>22169.23</v>
      </c>
    </row>
    <row r="12" spans="1:5" ht="15.75" thickBot="1" x14ac:dyDescent="0.3">
      <c r="A12" s="1"/>
      <c r="B12" s="1" t="s">
        <v>79</v>
      </c>
      <c r="C12" s="1"/>
      <c r="D12" s="1"/>
      <c r="E12" s="14">
        <f>ROUND(SUM(E10:E11),5)</f>
        <v>22169.23</v>
      </c>
    </row>
    <row r="13" spans="1:5" s="2" customFormat="1" ht="12" thickBot="1" x14ac:dyDescent="0.25">
      <c r="A13" s="1" t="s">
        <v>80</v>
      </c>
      <c r="B13" s="1"/>
      <c r="C13" s="1"/>
      <c r="D13" s="1"/>
      <c r="E13" s="16">
        <f>ROUND(E9+E12,5)</f>
        <v>22169.23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4:16 PM
&amp;"Arial,Bold"&amp;8 06/13/19
&amp;"Arial,Bold"&amp;8 Cash Basis&amp;C&amp;"Arial,Bold"&amp;12 Tarzana Neighborhood Council
&amp;"Arial,Bold"&amp;14 Balance Sheet
&amp;"Arial,Bold"&amp;10 As of May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2019-06-13T23:20:31Z</cp:lastPrinted>
  <dcterms:created xsi:type="dcterms:W3CDTF">2019-06-13T23:09:16Z</dcterms:created>
  <dcterms:modified xsi:type="dcterms:W3CDTF">2019-06-22T02:11:20Z</dcterms:modified>
</cp:coreProperties>
</file>