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onard J. Shaffer\Desktop\TNC 5-28-19\"/>
    </mc:Choice>
  </mc:AlternateContent>
  <xr:revisionPtr revIDLastSave="0" documentId="8_{8032313E-BFFA-478A-BB4F-D4E75B563A27}" xr6:coauthVersionLast="43" xr6:coauthVersionMax="43" xr10:uidLastSave="{00000000-0000-0000-0000-000000000000}"/>
  <bookViews>
    <workbookView xWindow="-120" yWindow="-120" windowWidth="21840" windowHeight="13140" xr2:uid="{DE92DDDB-0101-4D86-BF14-D38138FCECD9}"/>
  </bookViews>
  <sheets>
    <sheet name="P&amp;L" sheetId="3" r:id="rId1"/>
    <sheet name="Balance Sheet" sheetId="2" r:id="rId2"/>
  </sheets>
  <definedNames>
    <definedName name="_xlnm.Print_Titles" localSheetId="0">'P&amp;L'!$1:$4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79" i="3" l="1"/>
  <c r="I79" i="3"/>
  <c r="G79" i="3"/>
  <c r="K68" i="3"/>
  <c r="I68" i="3"/>
  <c r="G68" i="3"/>
  <c r="K61" i="3"/>
  <c r="I61" i="3"/>
  <c r="G61" i="3"/>
  <c r="I57" i="3"/>
  <c r="K50" i="3"/>
  <c r="K57" i="3" s="1"/>
  <c r="I50" i="3"/>
  <c r="G50" i="3"/>
  <c r="G57" i="3" s="1"/>
  <c r="K36" i="3"/>
  <c r="I36" i="3"/>
  <c r="G36" i="3"/>
  <c r="I33" i="3"/>
  <c r="K28" i="3"/>
  <c r="K33" i="3" s="1"/>
  <c r="I28" i="3"/>
  <c r="G28" i="3"/>
  <c r="G33" i="3" s="1"/>
  <c r="K19" i="3"/>
  <c r="K21" i="3" s="1"/>
  <c r="I19" i="3"/>
  <c r="I21" i="3" s="1"/>
  <c r="G19" i="3"/>
  <c r="G21" i="3" s="1"/>
  <c r="K7" i="3"/>
  <c r="I7" i="3"/>
  <c r="G7" i="3"/>
  <c r="E15" i="2"/>
  <c r="E16" i="2" s="1"/>
  <c r="E9" i="2"/>
  <c r="E10" i="2" s="1"/>
  <c r="E11" i="2" s="1"/>
  <c r="I62" i="3" l="1"/>
  <c r="I81" i="3" s="1"/>
  <c r="I82" i="3" s="1"/>
  <c r="K62" i="3"/>
  <c r="K81" i="3" s="1"/>
  <c r="K82" i="3" s="1"/>
  <c r="G62" i="3"/>
  <c r="G81" i="3" s="1"/>
  <c r="G82" i="3" s="1"/>
</calcChain>
</file>

<file path=xl/sharedStrings.xml><?xml version="1.0" encoding="utf-8"?>
<sst xmlns="http://schemas.openxmlformats.org/spreadsheetml/2006/main" count="95" uniqueCount="90">
  <si>
    <t>Apr 19</t>
  </si>
  <si>
    <t>Jul '18 - Apr 19</t>
  </si>
  <si>
    <t>Income</t>
  </si>
  <si>
    <t>Funding from LA City</t>
  </si>
  <si>
    <t>Total Income</t>
  </si>
  <si>
    <t>Expense</t>
  </si>
  <si>
    <t>100 Operations</t>
  </si>
  <si>
    <t>General Operations &amp; Misc</t>
  </si>
  <si>
    <t>Budget Committee</t>
  </si>
  <si>
    <t>Land Use Committee</t>
  </si>
  <si>
    <t>Meeting Expense</t>
  </si>
  <si>
    <t>Microphone Upgrade</t>
  </si>
  <si>
    <t>Miscellaneous</t>
  </si>
  <si>
    <t>PO Box Rental</t>
  </si>
  <si>
    <t>Presidents Expenses</t>
  </si>
  <si>
    <t>Telephone</t>
  </si>
  <si>
    <t>Total General Operations &amp; Misc</t>
  </si>
  <si>
    <t>Staffing &amp; Temporary Help</t>
  </si>
  <si>
    <t>Total 100 Operations</t>
  </si>
  <si>
    <t>200 Outreach</t>
  </si>
  <si>
    <t>Advertising</t>
  </si>
  <si>
    <t>Banners</t>
  </si>
  <si>
    <t>Banner Permits</t>
  </si>
  <si>
    <t>Relocation &amp; Scheduled Maintena</t>
  </si>
  <si>
    <t>Repairs</t>
  </si>
  <si>
    <t>Total Banners</t>
  </si>
  <si>
    <t>Facebook</t>
  </si>
  <si>
    <t>Name Plates &amp; Business Cards</t>
  </si>
  <si>
    <t>Neighborhood Watch Signs</t>
  </si>
  <si>
    <t>T-Shirts Rec center</t>
  </si>
  <si>
    <t>Total Advertising</t>
  </si>
  <si>
    <t>Animal Welfare Committee</t>
  </si>
  <si>
    <t>Supplies</t>
  </si>
  <si>
    <t>Total Animal Welfare Committee</t>
  </si>
  <si>
    <t>Events</t>
  </si>
  <si>
    <t>Earth Day</t>
  </si>
  <si>
    <t>Award Ceremony Refreshments</t>
  </si>
  <si>
    <t>Award Certificates</t>
  </si>
  <si>
    <t>Bouncy/Jumper Rental</t>
  </si>
  <si>
    <t>Event T-shirts</t>
  </si>
  <si>
    <t>Face Painting Kits</t>
  </si>
  <si>
    <t>Flyers</t>
  </si>
  <si>
    <t>Hanging Supplies</t>
  </si>
  <si>
    <t>Poster Labels</t>
  </si>
  <si>
    <t>Poster Paper</t>
  </si>
  <si>
    <t>Supplies-On Site</t>
  </si>
  <si>
    <t>Total Earth Day</t>
  </si>
  <si>
    <t>Homeless Event</t>
  </si>
  <si>
    <t>Senior Symposium</t>
  </si>
  <si>
    <t>Sign Ceremony</t>
  </si>
  <si>
    <t>Town Hall Meetings</t>
  </si>
  <si>
    <t>VANC Special Events</t>
  </si>
  <si>
    <t>Events - Other</t>
  </si>
  <si>
    <t>Total Events</t>
  </si>
  <si>
    <t>Website Maintenance/Enhancement</t>
  </si>
  <si>
    <t>Mailing List Maintenance</t>
  </si>
  <si>
    <t>Web Site Updates</t>
  </si>
  <si>
    <t>Total Website Maintenance/Enhancement</t>
  </si>
  <si>
    <t>Total 200 Outreach</t>
  </si>
  <si>
    <t>400 Neighborhood Purpose Grants</t>
  </si>
  <si>
    <t>m.a.r.y. FdnArt  Event</t>
  </si>
  <si>
    <t>So Cal Preparedness Fdn</t>
  </si>
  <si>
    <t>WH-Tarzana COC Foundation</t>
  </si>
  <si>
    <t>WH-TCCBF T-Shirts Rec Ctr</t>
  </si>
  <si>
    <t>Total 400 Neighborhood Purpose Grants</t>
  </si>
  <si>
    <t>500 Elections</t>
  </si>
  <si>
    <t>Candidates Forum Refreshments</t>
  </si>
  <si>
    <t>Candidates Information Session</t>
  </si>
  <si>
    <t>Facebook Advertising</t>
  </si>
  <si>
    <t>Food- Poll Workers</t>
  </si>
  <si>
    <t>Media Expenses</t>
  </si>
  <si>
    <t>500 Elections - Other</t>
  </si>
  <si>
    <t>Total 500 Elections</t>
  </si>
  <si>
    <t>900 Unallocated</t>
  </si>
  <si>
    <t>Total Expense</t>
  </si>
  <si>
    <t>Excess of Revenues Over/(Under) Expenses</t>
  </si>
  <si>
    <t>Apr 30, 19</t>
  </si>
  <si>
    <t>ASSETS</t>
  </si>
  <si>
    <t>Current Assets</t>
  </si>
  <si>
    <t>Checking/Savings</t>
  </si>
  <si>
    <t>City Clerk Funding</t>
  </si>
  <si>
    <t>Total Checking/Savings</t>
  </si>
  <si>
    <t>Total Current Assets</t>
  </si>
  <si>
    <t>TOTAL ASSETS</t>
  </si>
  <si>
    <t>LIABILITIES &amp; EQUITY</t>
  </si>
  <si>
    <t>Equity</t>
  </si>
  <si>
    <t>Total Equity</t>
  </si>
  <si>
    <t>TOTAL LIABILITIES &amp; EQUITY</t>
  </si>
  <si>
    <t>Annual  Budget</t>
  </si>
  <si>
    <t>april FS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</si>
</sst>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164" formatCode="#,##0.00;\-#,##0.00"/>
  </numFmts>
  <fonts count="3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49" fontId="1" fillId="0" borderId="0" xfId="0" applyNumberFormat="1" applyFont="1"/>
    <xf numFmtId="49" fontId="0" fillId="0" borderId="1" xfId="0" applyNumberFormat="1" applyBorder="1" applyAlignment="1">
      <alignment horizontal="centerContinuous"/>
    </xf>
    <xf numFmtId="164" fontId="2" fillId="0" borderId="0" xfId="0" applyNumberFormat="1" applyFont="1"/>
    <xf numFmtId="49" fontId="2" fillId="0" borderId="0" xfId="0" applyNumberFormat="1" applyFont="1"/>
    <xf numFmtId="49" fontId="1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39" fontId="0" fillId="0" borderId="0" xfId="0" applyNumberFormat="1" applyBorder="1" applyAlignment="1">
      <alignment horizontal="centerContinuous"/>
    </xf>
    <xf numFmtId="39" fontId="0" fillId="0" borderId="1" xfId="0" applyNumberFormat="1" applyBorder="1" applyAlignment="1">
      <alignment horizontal="centerContinuous"/>
    </xf>
    <xf numFmtId="39" fontId="1" fillId="0" borderId="2" xfId="0" applyNumberFormat="1" applyFont="1" applyBorder="1" applyAlignment="1">
      <alignment horizontal="center"/>
    </xf>
    <xf numFmtId="39" fontId="0" fillId="0" borderId="0" xfId="0" applyNumberFormat="1" applyAlignment="1">
      <alignment horizontal="center"/>
    </xf>
    <xf numFmtId="39" fontId="2" fillId="0" borderId="0" xfId="0" applyNumberFormat="1" applyFont="1"/>
    <xf numFmtId="39" fontId="2" fillId="0" borderId="3" xfId="0" applyNumberFormat="1" applyFont="1" applyBorder="1"/>
    <xf numFmtId="39" fontId="2" fillId="0" borderId="0" xfId="0" applyNumberFormat="1" applyFont="1" applyBorder="1"/>
    <xf numFmtId="39" fontId="2" fillId="0" borderId="4" xfId="0" applyNumberFormat="1" applyFont="1" applyBorder="1"/>
    <xf numFmtId="39" fontId="2" fillId="0" borderId="6" xfId="0" applyNumberFormat="1" applyFont="1" applyBorder="1"/>
    <xf numFmtId="39" fontId="0" fillId="0" borderId="0" xfId="0" applyNumberFormat="1"/>
    <xf numFmtId="7" fontId="2" fillId="0" borderId="3" xfId="0" applyNumberFormat="1" applyFont="1" applyBorder="1"/>
    <xf numFmtId="7" fontId="2" fillId="0" borderId="0" xfId="0" applyNumberFormat="1" applyFont="1"/>
    <xf numFmtId="7" fontId="1" fillId="0" borderId="5" xfId="0" applyNumberFormat="1" applyFont="1" applyBorder="1"/>
    <xf numFmtId="7" fontId="1" fillId="0" borderId="0" xfId="0" applyNumberFormat="1" applyFont="1"/>
    <xf numFmtId="49" fontId="1" fillId="0" borderId="1" xfId="0" applyNumberFormat="1" applyFont="1" applyBorder="1" applyAlignment="1">
      <alignment horizontal="center"/>
    </xf>
    <xf numFmtId="7" fontId="2" fillId="0" borderId="0" xfId="0" applyNumberFormat="1" applyFont="1" applyBorder="1"/>
    <xf numFmtId="7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8FAEDB-F2AD-4312-9175-9A15B31694F5}">
  <dimension ref="A3:L83"/>
  <sheetViews>
    <sheetView tabSelected="1" workbookViewId="0">
      <selection activeCell="D7" sqref="D7"/>
    </sheetView>
  </sheetViews>
  <sheetFormatPr defaultRowHeight="15" x14ac:dyDescent="0.25"/>
  <cols>
    <col min="1" max="1" width="5.85546875" style="7" customWidth="1"/>
    <col min="2" max="2" width="6" style="7" customWidth="1"/>
    <col min="3" max="3" width="5.85546875" style="7" customWidth="1"/>
    <col min="4" max="4" width="6" style="7" customWidth="1"/>
    <col min="5" max="5" width="6.7109375" style="7" customWidth="1"/>
    <col min="6" max="6" width="29.7109375" style="7" customWidth="1"/>
    <col min="7" max="7" width="11.28515625" style="18" customWidth="1"/>
    <col min="8" max="8" width="2.28515625" style="18" customWidth="1"/>
    <col min="9" max="9" width="12.5703125" style="18" bestFit="1" customWidth="1"/>
    <col min="10" max="10" width="2.28515625" style="18" customWidth="1"/>
    <col min="11" max="11" width="13.140625" style="18" bestFit="1" customWidth="1"/>
    <col min="12" max="12" width="2.28515625" style="8" customWidth="1"/>
  </cols>
  <sheetData>
    <row r="3" spans="1:12" ht="15.75" thickBot="1" x14ac:dyDescent="0.3">
      <c r="A3" s="1"/>
      <c r="B3" s="1"/>
      <c r="C3" s="1"/>
      <c r="D3" s="1"/>
      <c r="E3" s="1"/>
      <c r="F3" s="1"/>
      <c r="G3" s="9"/>
      <c r="H3" s="10"/>
      <c r="I3" s="9"/>
      <c r="J3" s="10"/>
      <c r="K3" s="9"/>
      <c r="L3" s="2"/>
    </row>
    <row r="4" spans="1:12" ht="16.5" thickTop="1" thickBot="1" x14ac:dyDescent="0.3">
      <c r="A4" s="5"/>
      <c r="B4" s="5"/>
      <c r="C4" s="5"/>
      <c r="D4" s="5"/>
      <c r="E4" s="5"/>
      <c r="F4" s="5"/>
      <c r="G4" s="11" t="s">
        <v>0</v>
      </c>
      <c r="H4" s="12"/>
      <c r="I4" s="11" t="s">
        <v>1</v>
      </c>
      <c r="J4" s="12"/>
      <c r="K4" s="11" t="s">
        <v>88</v>
      </c>
      <c r="L4" s="6"/>
    </row>
    <row r="5" spans="1:12" ht="15.75" thickTop="1" x14ac:dyDescent="0.25">
      <c r="A5" s="1"/>
      <c r="B5" s="1" t="s">
        <v>2</v>
      </c>
      <c r="C5" s="1"/>
      <c r="D5" s="1"/>
      <c r="E5" s="1"/>
      <c r="F5" s="1"/>
      <c r="G5" s="13"/>
      <c r="H5" s="13"/>
      <c r="I5" s="13"/>
      <c r="J5" s="13"/>
      <c r="K5" s="13"/>
      <c r="L5" s="4"/>
    </row>
    <row r="6" spans="1:12" ht="15.75" thickBot="1" x14ac:dyDescent="0.3">
      <c r="A6" s="1"/>
      <c r="B6" s="1"/>
      <c r="C6" s="1" t="s">
        <v>3</v>
      </c>
      <c r="D6" s="1"/>
      <c r="E6" s="1"/>
      <c r="F6" s="1"/>
      <c r="G6" s="19">
        <v>0</v>
      </c>
      <c r="H6" s="20"/>
      <c r="I6" s="19">
        <v>42000</v>
      </c>
      <c r="J6" s="20"/>
      <c r="K6" s="19">
        <v>42000</v>
      </c>
      <c r="L6" s="4"/>
    </row>
    <row r="7" spans="1:12" x14ac:dyDescent="0.25">
      <c r="A7" s="1"/>
      <c r="B7" s="1" t="s">
        <v>4</v>
      </c>
      <c r="C7" s="1"/>
      <c r="D7" s="1" t="s">
        <v>89</v>
      </c>
      <c r="E7" s="1"/>
      <c r="F7" s="1"/>
      <c r="G7" s="13">
        <f>ROUND(SUM(G5:G6),5)</f>
        <v>0</v>
      </c>
      <c r="H7" s="13"/>
      <c r="I7" s="13">
        <f>ROUND(SUM(I5:I6),5)</f>
        <v>42000</v>
      </c>
      <c r="J7" s="13"/>
      <c r="K7" s="13">
        <f>ROUND(SUM(K5:K6),5)</f>
        <v>42000</v>
      </c>
      <c r="L7" s="4"/>
    </row>
    <row r="8" spans="1:12" x14ac:dyDescent="0.25">
      <c r="A8" s="1"/>
      <c r="B8" s="1" t="s">
        <v>5</v>
      </c>
      <c r="C8" s="1"/>
      <c r="D8" s="1"/>
      <c r="E8" s="1"/>
      <c r="F8" s="1"/>
      <c r="G8" s="13"/>
      <c r="H8" s="13"/>
      <c r="I8" s="13"/>
      <c r="J8" s="13"/>
      <c r="K8" s="13"/>
      <c r="L8" s="4"/>
    </row>
    <row r="9" spans="1:12" x14ac:dyDescent="0.25">
      <c r="A9" s="1"/>
      <c r="B9" s="1"/>
      <c r="C9" s="1" t="s">
        <v>6</v>
      </c>
      <c r="D9" s="1"/>
      <c r="E9" s="1"/>
      <c r="F9" s="1"/>
      <c r="G9" s="13"/>
      <c r="H9" s="13"/>
      <c r="I9" s="13"/>
      <c r="J9" s="13"/>
      <c r="K9" s="13"/>
      <c r="L9" s="4"/>
    </row>
    <row r="10" spans="1:12" x14ac:dyDescent="0.25">
      <c r="A10" s="1"/>
      <c r="B10" s="1"/>
      <c r="C10" s="1"/>
      <c r="D10" s="1" t="s">
        <v>7</v>
      </c>
      <c r="E10" s="1"/>
      <c r="F10" s="1"/>
      <c r="G10" s="13"/>
      <c r="H10" s="13"/>
      <c r="I10" s="13"/>
      <c r="J10" s="13"/>
      <c r="K10" s="13"/>
      <c r="L10" s="4"/>
    </row>
    <row r="11" spans="1:12" x14ac:dyDescent="0.25">
      <c r="A11" s="1"/>
      <c r="B11" s="1"/>
      <c r="C11" s="1"/>
      <c r="D11" s="1"/>
      <c r="E11" s="1" t="s">
        <v>8</v>
      </c>
      <c r="F11" s="1"/>
      <c r="G11" s="13">
        <v>72.87</v>
      </c>
      <c r="H11" s="13"/>
      <c r="I11" s="13">
        <v>72.87</v>
      </c>
      <c r="J11" s="13"/>
      <c r="K11" s="13">
        <v>100</v>
      </c>
      <c r="L11" s="4"/>
    </row>
    <row r="12" spans="1:12" x14ac:dyDescent="0.25">
      <c r="A12" s="1"/>
      <c r="B12" s="1"/>
      <c r="C12" s="1"/>
      <c r="D12" s="1"/>
      <c r="E12" s="1" t="s">
        <v>9</v>
      </c>
      <c r="F12" s="1"/>
      <c r="G12" s="13">
        <v>0</v>
      </c>
      <c r="H12" s="13"/>
      <c r="I12" s="13">
        <v>122.54</v>
      </c>
      <c r="J12" s="13"/>
      <c r="K12" s="13">
        <v>222.54</v>
      </c>
      <c r="L12" s="4"/>
    </row>
    <row r="13" spans="1:12" x14ac:dyDescent="0.25">
      <c r="A13" s="1"/>
      <c r="B13" s="1"/>
      <c r="C13" s="1"/>
      <c r="D13" s="1"/>
      <c r="E13" s="1" t="s">
        <v>10</v>
      </c>
      <c r="F13" s="1"/>
      <c r="G13" s="13">
        <v>160.99</v>
      </c>
      <c r="H13" s="13"/>
      <c r="I13" s="13">
        <v>1836.01</v>
      </c>
      <c r="J13" s="13"/>
      <c r="K13" s="13">
        <v>2275.02</v>
      </c>
      <c r="L13" s="4"/>
    </row>
    <row r="14" spans="1:12" x14ac:dyDescent="0.25">
      <c r="A14" s="1"/>
      <c r="B14" s="1"/>
      <c r="C14" s="1"/>
      <c r="D14" s="1"/>
      <c r="E14" s="1" t="s">
        <v>11</v>
      </c>
      <c r="F14" s="1"/>
      <c r="G14" s="13">
        <v>0</v>
      </c>
      <c r="H14" s="13"/>
      <c r="I14" s="13">
        <v>0</v>
      </c>
      <c r="J14" s="13"/>
      <c r="K14" s="13">
        <v>4000</v>
      </c>
      <c r="L14" s="4"/>
    </row>
    <row r="15" spans="1:12" x14ac:dyDescent="0.25">
      <c r="A15" s="1"/>
      <c r="B15" s="1"/>
      <c r="C15" s="1"/>
      <c r="D15" s="1"/>
      <c r="E15" s="1" t="s">
        <v>12</v>
      </c>
      <c r="F15" s="1"/>
      <c r="G15" s="13">
        <v>0</v>
      </c>
      <c r="H15" s="13"/>
      <c r="I15" s="13">
        <v>15.3</v>
      </c>
      <c r="J15" s="13"/>
      <c r="K15" s="13">
        <v>90.3</v>
      </c>
      <c r="L15" s="4"/>
    </row>
    <row r="16" spans="1:12" x14ac:dyDescent="0.25">
      <c r="A16" s="1"/>
      <c r="B16" s="1"/>
      <c r="C16" s="1"/>
      <c r="D16" s="1"/>
      <c r="E16" s="1" t="s">
        <v>13</v>
      </c>
      <c r="F16" s="1"/>
      <c r="G16" s="13">
        <v>154</v>
      </c>
      <c r="H16" s="13"/>
      <c r="I16" s="13">
        <v>154</v>
      </c>
      <c r="J16" s="13"/>
      <c r="K16" s="13">
        <v>160</v>
      </c>
      <c r="L16" s="4"/>
    </row>
    <row r="17" spans="1:12" x14ac:dyDescent="0.25">
      <c r="A17" s="1"/>
      <c r="B17" s="1"/>
      <c r="C17" s="1"/>
      <c r="D17" s="1"/>
      <c r="E17" s="1" t="s">
        <v>14</v>
      </c>
      <c r="F17" s="1"/>
      <c r="G17" s="13">
        <v>0</v>
      </c>
      <c r="H17" s="13"/>
      <c r="I17" s="13">
        <v>0</v>
      </c>
      <c r="J17" s="13"/>
      <c r="K17" s="13">
        <v>100</v>
      </c>
      <c r="L17" s="4"/>
    </row>
    <row r="18" spans="1:12" ht="15.75" thickBot="1" x14ac:dyDescent="0.3">
      <c r="A18" s="1"/>
      <c r="B18" s="1"/>
      <c r="C18" s="1"/>
      <c r="D18" s="1"/>
      <c r="E18" s="1" t="s">
        <v>15</v>
      </c>
      <c r="F18" s="1"/>
      <c r="G18" s="14">
        <v>0</v>
      </c>
      <c r="H18" s="13"/>
      <c r="I18" s="14">
        <v>52.26</v>
      </c>
      <c r="J18" s="13"/>
      <c r="K18" s="14">
        <v>52.26</v>
      </c>
      <c r="L18" s="4"/>
    </row>
    <row r="19" spans="1:12" x14ac:dyDescent="0.25">
      <c r="A19" s="1"/>
      <c r="B19" s="1"/>
      <c r="C19" s="1"/>
      <c r="D19" s="1" t="s">
        <v>16</v>
      </c>
      <c r="E19" s="1"/>
      <c r="F19" s="1"/>
      <c r="G19" s="13">
        <f>ROUND(SUM(G10:G18),5)</f>
        <v>387.86</v>
      </c>
      <c r="H19" s="13"/>
      <c r="I19" s="13">
        <f>ROUND(SUM(I10:I18),5)</f>
        <v>2252.98</v>
      </c>
      <c r="J19" s="13"/>
      <c r="K19" s="13">
        <f>ROUND(SUM(K10:K18),5)</f>
        <v>7000.12</v>
      </c>
      <c r="L19" s="4"/>
    </row>
    <row r="20" spans="1:12" ht="15.75" thickBot="1" x14ac:dyDescent="0.3">
      <c r="A20" s="1"/>
      <c r="B20" s="1"/>
      <c r="C20" s="1"/>
      <c r="D20" s="1" t="s">
        <v>17</v>
      </c>
      <c r="E20" s="1"/>
      <c r="F20" s="1"/>
      <c r="G20" s="14">
        <v>334.95</v>
      </c>
      <c r="H20" s="13"/>
      <c r="I20" s="14">
        <v>1674.75</v>
      </c>
      <c r="J20" s="13"/>
      <c r="K20" s="14">
        <v>2339.8000000000002</v>
      </c>
      <c r="L20" s="4"/>
    </row>
    <row r="21" spans="1:12" x14ac:dyDescent="0.25">
      <c r="A21" s="1"/>
      <c r="B21" s="1"/>
      <c r="C21" s="1" t="s">
        <v>18</v>
      </c>
      <c r="D21" s="1"/>
      <c r="E21" s="1"/>
      <c r="F21" s="1"/>
      <c r="G21" s="13">
        <f>ROUND(G9+SUM(G19:G20),5)</f>
        <v>722.81</v>
      </c>
      <c r="H21" s="13"/>
      <c r="I21" s="13">
        <f>ROUND(I9+SUM(I19:I20),5)</f>
        <v>3927.73</v>
      </c>
      <c r="J21" s="13"/>
      <c r="K21" s="13">
        <f>ROUND(K9+SUM(K19:K20),5)</f>
        <v>9339.92</v>
      </c>
      <c r="L21" s="4"/>
    </row>
    <row r="22" spans="1:12" x14ac:dyDescent="0.25">
      <c r="A22" s="1"/>
      <c r="B22" s="1"/>
      <c r="C22" s="1" t="s">
        <v>19</v>
      </c>
      <c r="D22" s="1"/>
      <c r="E22" s="1"/>
      <c r="F22" s="1"/>
      <c r="G22" s="13"/>
      <c r="H22" s="13"/>
      <c r="I22" s="13"/>
      <c r="J22" s="13"/>
      <c r="K22" s="13"/>
      <c r="L22" s="4"/>
    </row>
    <row r="23" spans="1:12" x14ac:dyDescent="0.25">
      <c r="A23" s="1"/>
      <c r="B23" s="1"/>
      <c r="C23" s="1"/>
      <c r="D23" s="1" t="s">
        <v>20</v>
      </c>
      <c r="E23" s="1"/>
      <c r="F23" s="1"/>
      <c r="G23" s="13"/>
      <c r="H23" s="13"/>
      <c r="I23" s="13"/>
      <c r="J23" s="13"/>
      <c r="K23" s="13"/>
      <c r="L23" s="4"/>
    </row>
    <row r="24" spans="1:12" x14ac:dyDescent="0.25">
      <c r="A24" s="1"/>
      <c r="B24" s="1"/>
      <c r="C24" s="1"/>
      <c r="D24" s="1"/>
      <c r="E24" s="1" t="s">
        <v>21</v>
      </c>
      <c r="F24" s="1"/>
      <c r="G24" s="13"/>
      <c r="H24" s="13"/>
      <c r="I24" s="13"/>
      <c r="J24" s="13"/>
      <c r="K24" s="13"/>
      <c r="L24" s="4"/>
    </row>
    <row r="25" spans="1:12" x14ac:dyDescent="0.25">
      <c r="A25" s="1"/>
      <c r="B25" s="1"/>
      <c r="C25" s="1"/>
      <c r="D25" s="1"/>
      <c r="E25" s="1"/>
      <c r="F25" s="1" t="s">
        <v>22</v>
      </c>
      <c r="G25" s="13">
        <v>0</v>
      </c>
      <c r="H25" s="13"/>
      <c r="I25" s="13">
        <v>0</v>
      </c>
      <c r="J25" s="13"/>
      <c r="K25" s="13">
        <v>0</v>
      </c>
      <c r="L25" s="4"/>
    </row>
    <row r="26" spans="1:12" x14ac:dyDescent="0.25">
      <c r="A26" s="1"/>
      <c r="B26" s="1"/>
      <c r="C26" s="1"/>
      <c r="D26" s="1"/>
      <c r="E26" s="1"/>
      <c r="F26" s="1" t="s">
        <v>23</v>
      </c>
      <c r="G26" s="13">
        <v>750</v>
      </c>
      <c r="H26" s="13"/>
      <c r="I26" s="13">
        <v>3695</v>
      </c>
      <c r="J26" s="13"/>
      <c r="K26" s="13">
        <v>3695</v>
      </c>
      <c r="L26" s="4"/>
    </row>
    <row r="27" spans="1:12" ht="15.75" thickBot="1" x14ac:dyDescent="0.3">
      <c r="A27" s="1"/>
      <c r="B27" s="1"/>
      <c r="C27" s="1"/>
      <c r="D27" s="1"/>
      <c r="E27" s="1"/>
      <c r="F27" s="1" t="s">
        <v>24</v>
      </c>
      <c r="G27" s="14">
        <v>0</v>
      </c>
      <c r="H27" s="13"/>
      <c r="I27" s="14">
        <v>290</v>
      </c>
      <c r="J27" s="13"/>
      <c r="K27" s="14">
        <v>290</v>
      </c>
      <c r="L27" s="4"/>
    </row>
    <row r="28" spans="1:12" x14ac:dyDescent="0.25">
      <c r="A28" s="1"/>
      <c r="B28" s="1"/>
      <c r="C28" s="1"/>
      <c r="D28" s="1"/>
      <c r="E28" s="1" t="s">
        <v>25</v>
      </c>
      <c r="F28" s="1"/>
      <c r="G28" s="13">
        <f>ROUND(SUM(G24:G27),5)</f>
        <v>750</v>
      </c>
      <c r="H28" s="13"/>
      <c r="I28" s="13">
        <f>ROUND(SUM(I24:I27),5)</f>
        <v>3985</v>
      </c>
      <c r="J28" s="13"/>
      <c r="K28" s="13">
        <f>ROUND(SUM(K24:K27),5)</f>
        <v>3985</v>
      </c>
      <c r="L28" s="4"/>
    </row>
    <row r="29" spans="1:12" x14ac:dyDescent="0.25">
      <c r="A29" s="1"/>
      <c r="B29" s="1"/>
      <c r="C29" s="1"/>
      <c r="D29" s="1"/>
      <c r="E29" s="1" t="s">
        <v>26</v>
      </c>
      <c r="F29" s="1"/>
      <c r="G29" s="13">
        <v>0</v>
      </c>
      <c r="H29" s="13"/>
      <c r="I29" s="13">
        <v>0</v>
      </c>
      <c r="J29" s="13"/>
      <c r="K29" s="13">
        <v>0</v>
      </c>
      <c r="L29" s="4"/>
    </row>
    <row r="30" spans="1:12" x14ac:dyDescent="0.25">
      <c r="A30" s="1"/>
      <c r="B30" s="1"/>
      <c r="C30" s="1"/>
      <c r="D30" s="1"/>
      <c r="E30" s="1" t="s">
        <v>27</v>
      </c>
      <c r="F30" s="1"/>
      <c r="G30" s="13">
        <v>0</v>
      </c>
      <c r="H30" s="13"/>
      <c r="I30" s="13">
        <v>83.05</v>
      </c>
      <c r="J30" s="13"/>
      <c r="K30" s="13">
        <v>233.05</v>
      </c>
      <c r="L30" s="4"/>
    </row>
    <row r="31" spans="1:12" x14ac:dyDescent="0.25">
      <c r="A31" s="1"/>
      <c r="B31" s="1"/>
      <c r="C31" s="1"/>
      <c r="D31" s="1"/>
      <c r="E31" s="1" t="s">
        <v>28</v>
      </c>
      <c r="F31" s="1"/>
      <c r="G31" s="13">
        <v>0</v>
      </c>
      <c r="H31" s="13"/>
      <c r="I31" s="13">
        <v>0</v>
      </c>
      <c r="J31" s="13"/>
      <c r="K31" s="13">
        <v>0</v>
      </c>
      <c r="L31" s="4"/>
    </row>
    <row r="32" spans="1:12" ht="15.75" thickBot="1" x14ac:dyDescent="0.3">
      <c r="A32" s="1"/>
      <c r="B32" s="1"/>
      <c r="C32" s="1"/>
      <c r="D32" s="1"/>
      <c r="E32" s="1" t="s">
        <v>29</v>
      </c>
      <c r="F32" s="1"/>
      <c r="G32" s="14">
        <v>0</v>
      </c>
      <c r="H32" s="13"/>
      <c r="I32" s="14">
        <v>0</v>
      </c>
      <c r="J32" s="13"/>
      <c r="K32" s="14">
        <v>2027.95</v>
      </c>
      <c r="L32" s="4"/>
    </row>
    <row r="33" spans="1:12" x14ac:dyDescent="0.25">
      <c r="A33" s="1"/>
      <c r="B33" s="1"/>
      <c r="C33" s="1"/>
      <c r="D33" s="1" t="s">
        <v>30</v>
      </c>
      <c r="E33" s="1"/>
      <c r="F33" s="1"/>
      <c r="G33" s="13">
        <f>ROUND(G23+SUM(G28:G32),5)</f>
        <v>750</v>
      </c>
      <c r="H33" s="13"/>
      <c r="I33" s="13">
        <f>ROUND(I23+SUM(I28:I32),5)</f>
        <v>4068.05</v>
      </c>
      <c r="J33" s="13"/>
      <c r="K33" s="13">
        <f>ROUND(K23+SUM(K28:K32),5)</f>
        <v>6246</v>
      </c>
      <c r="L33" s="4"/>
    </row>
    <row r="34" spans="1:12" x14ac:dyDescent="0.25">
      <c r="A34" s="1"/>
      <c r="B34" s="1"/>
      <c r="C34" s="1"/>
      <c r="D34" s="1" t="s">
        <v>31</v>
      </c>
      <c r="E34" s="1"/>
      <c r="F34" s="1"/>
      <c r="G34" s="13"/>
      <c r="H34" s="13"/>
      <c r="I34" s="13"/>
      <c r="J34" s="13"/>
      <c r="K34" s="13"/>
      <c r="L34" s="4"/>
    </row>
    <row r="35" spans="1:12" ht="15.75" thickBot="1" x14ac:dyDescent="0.3">
      <c r="A35" s="1"/>
      <c r="B35" s="1"/>
      <c r="C35" s="1"/>
      <c r="D35" s="1"/>
      <c r="E35" s="1" t="s">
        <v>32</v>
      </c>
      <c r="F35" s="1"/>
      <c r="G35" s="14">
        <v>0</v>
      </c>
      <c r="H35" s="13"/>
      <c r="I35" s="14">
        <v>501.75</v>
      </c>
      <c r="J35" s="13"/>
      <c r="K35" s="14">
        <v>501.75</v>
      </c>
      <c r="L35" s="4"/>
    </row>
    <row r="36" spans="1:12" x14ac:dyDescent="0.25">
      <c r="A36" s="1"/>
      <c r="B36" s="1"/>
      <c r="C36" s="1"/>
      <c r="D36" s="1" t="s">
        <v>33</v>
      </c>
      <c r="E36" s="1"/>
      <c r="F36" s="1"/>
      <c r="G36" s="13">
        <f>ROUND(SUM(G34:G35),5)</f>
        <v>0</v>
      </c>
      <c r="H36" s="13"/>
      <c r="I36" s="13">
        <f>ROUND(SUM(I34:I35),5)</f>
        <v>501.75</v>
      </c>
      <c r="J36" s="13"/>
      <c r="K36" s="13">
        <f>ROUND(SUM(K34:K35),5)</f>
        <v>501.75</v>
      </c>
      <c r="L36" s="4"/>
    </row>
    <row r="37" spans="1:12" x14ac:dyDescent="0.25">
      <c r="A37" s="1"/>
      <c r="B37" s="1"/>
      <c r="C37" s="1"/>
      <c r="D37" s="1" t="s">
        <v>34</v>
      </c>
      <c r="E37" s="1"/>
      <c r="F37" s="1"/>
      <c r="G37" s="13"/>
      <c r="H37" s="13"/>
      <c r="I37" s="13"/>
      <c r="J37" s="13"/>
      <c r="K37" s="13"/>
      <c r="L37" s="4"/>
    </row>
    <row r="38" spans="1:12" x14ac:dyDescent="0.25">
      <c r="A38" s="1"/>
      <c r="B38" s="1"/>
      <c r="C38" s="1"/>
      <c r="D38" s="1"/>
      <c r="E38" s="1" t="s">
        <v>35</v>
      </c>
      <c r="F38" s="1"/>
      <c r="G38" s="13"/>
      <c r="H38" s="13"/>
      <c r="I38" s="13"/>
      <c r="J38" s="13"/>
      <c r="K38" s="13"/>
      <c r="L38" s="4"/>
    </row>
    <row r="39" spans="1:12" x14ac:dyDescent="0.25">
      <c r="A39" s="1"/>
      <c r="B39" s="1"/>
      <c r="C39" s="1"/>
      <c r="D39" s="1"/>
      <c r="E39" s="1"/>
      <c r="F39" s="1" t="s">
        <v>36</v>
      </c>
      <c r="G39" s="13">
        <v>0</v>
      </c>
      <c r="H39" s="13"/>
      <c r="I39" s="13">
        <v>0</v>
      </c>
      <c r="J39" s="13"/>
      <c r="K39" s="13">
        <v>100</v>
      </c>
      <c r="L39" s="4"/>
    </row>
    <row r="40" spans="1:12" x14ac:dyDescent="0.25">
      <c r="A40" s="1"/>
      <c r="B40" s="1"/>
      <c r="C40" s="1"/>
      <c r="D40" s="1"/>
      <c r="E40" s="1"/>
      <c r="F40" s="1" t="s">
        <v>37</v>
      </c>
      <c r="G40" s="13">
        <v>0</v>
      </c>
      <c r="H40" s="13"/>
      <c r="I40" s="13">
        <v>0</v>
      </c>
      <c r="J40" s="13"/>
      <c r="K40" s="13">
        <v>100</v>
      </c>
      <c r="L40" s="4"/>
    </row>
    <row r="41" spans="1:12" x14ac:dyDescent="0.25">
      <c r="A41" s="1"/>
      <c r="B41" s="1"/>
      <c r="C41" s="1"/>
      <c r="D41" s="1"/>
      <c r="E41" s="1"/>
      <c r="F41" s="1" t="s">
        <v>21</v>
      </c>
      <c r="G41" s="13">
        <v>0</v>
      </c>
      <c r="H41" s="13"/>
      <c r="I41" s="13">
        <v>385.75</v>
      </c>
      <c r="J41" s="13"/>
      <c r="K41" s="13">
        <v>385.75</v>
      </c>
      <c r="L41" s="4"/>
    </row>
    <row r="42" spans="1:12" x14ac:dyDescent="0.25">
      <c r="A42" s="1"/>
      <c r="B42" s="1"/>
      <c r="C42" s="1"/>
      <c r="D42" s="1"/>
      <c r="E42" s="1"/>
      <c r="F42" s="1" t="s">
        <v>38</v>
      </c>
      <c r="G42" s="13">
        <v>299.5</v>
      </c>
      <c r="H42" s="13"/>
      <c r="I42" s="13">
        <v>299.5</v>
      </c>
      <c r="J42" s="13"/>
      <c r="K42" s="13">
        <v>300</v>
      </c>
      <c r="L42" s="4"/>
    </row>
    <row r="43" spans="1:12" x14ac:dyDescent="0.25">
      <c r="A43" s="1"/>
      <c r="B43" s="1"/>
      <c r="C43" s="1"/>
      <c r="D43" s="1"/>
      <c r="E43" s="1"/>
      <c r="F43" s="1" t="s">
        <v>39</v>
      </c>
      <c r="G43" s="13">
        <v>0</v>
      </c>
      <c r="H43" s="13"/>
      <c r="I43" s="13">
        <v>393.85</v>
      </c>
      <c r="J43" s="13"/>
      <c r="K43" s="13">
        <v>393.85</v>
      </c>
      <c r="L43" s="4"/>
    </row>
    <row r="44" spans="1:12" x14ac:dyDescent="0.25">
      <c r="A44" s="1"/>
      <c r="B44" s="1"/>
      <c r="C44" s="1"/>
      <c r="D44" s="1"/>
      <c r="E44" s="1"/>
      <c r="F44" s="1" t="s">
        <v>40</v>
      </c>
      <c r="G44" s="13">
        <v>0</v>
      </c>
      <c r="H44" s="13"/>
      <c r="I44" s="13">
        <v>45.55</v>
      </c>
      <c r="J44" s="13"/>
      <c r="K44" s="13">
        <v>45.55</v>
      </c>
      <c r="L44" s="4"/>
    </row>
    <row r="45" spans="1:12" x14ac:dyDescent="0.25">
      <c r="A45" s="1"/>
      <c r="B45" s="1"/>
      <c r="C45" s="1"/>
      <c r="D45" s="1"/>
      <c r="E45" s="1"/>
      <c r="F45" s="1" t="s">
        <v>41</v>
      </c>
      <c r="G45" s="13">
        <v>0</v>
      </c>
      <c r="H45" s="13"/>
      <c r="I45" s="13">
        <v>490.68</v>
      </c>
      <c r="J45" s="13"/>
      <c r="K45" s="13">
        <v>490.68</v>
      </c>
      <c r="L45" s="4"/>
    </row>
    <row r="46" spans="1:12" x14ac:dyDescent="0.25">
      <c r="A46" s="1"/>
      <c r="B46" s="1"/>
      <c r="C46" s="1"/>
      <c r="D46" s="1"/>
      <c r="E46" s="1"/>
      <c r="F46" s="1" t="s">
        <v>42</v>
      </c>
      <c r="G46" s="13">
        <v>0</v>
      </c>
      <c r="H46" s="13"/>
      <c r="I46" s="13">
        <v>16.43</v>
      </c>
      <c r="J46" s="13"/>
      <c r="K46" s="13">
        <v>16.43</v>
      </c>
      <c r="L46" s="4"/>
    </row>
    <row r="47" spans="1:12" x14ac:dyDescent="0.25">
      <c r="A47" s="1"/>
      <c r="B47" s="1"/>
      <c r="C47" s="1"/>
      <c r="D47" s="1"/>
      <c r="E47" s="1"/>
      <c r="F47" s="1" t="s">
        <v>43</v>
      </c>
      <c r="G47" s="13">
        <v>0</v>
      </c>
      <c r="H47" s="13"/>
      <c r="I47" s="13">
        <v>63.4</v>
      </c>
      <c r="J47" s="13"/>
      <c r="K47" s="13">
        <v>63.4</v>
      </c>
      <c r="L47" s="4"/>
    </row>
    <row r="48" spans="1:12" x14ac:dyDescent="0.25">
      <c r="A48" s="1"/>
      <c r="B48" s="1"/>
      <c r="C48" s="1"/>
      <c r="D48" s="1"/>
      <c r="E48" s="1"/>
      <c r="F48" s="1" t="s">
        <v>44</v>
      </c>
      <c r="G48" s="13">
        <v>0</v>
      </c>
      <c r="H48" s="13"/>
      <c r="I48" s="13">
        <v>541.37</v>
      </c>
      <c r="J48" s="13"/>
      <c r="K48" s="13">
        <v>541.37</v>
      </c>
      <c r="L48" s="4"/>
    </row>
    <row r="49" spans="1:12" ht="15.75" thickBot="1" x14ac:dyDescent="0.3">
      <c r="A49" s="1"/>
      <c r="B49" s="1"/>
      <c r="C49" s="1"/>
      <c r="D49" s="1"/>
      <c r="E49" s="1"/>
      <c r="F49" s="1" t="s">
        <v>45</v>
      </c>
      <c r="G49" s="14">
        <v>94.13</v>
      </c>
      <c r="H49" s="13"/>
      <c r="I49" s="14">
        <v>94.13</v>
      </c>
      <c r="J49" s="13"/>
      <c r="K49" s="14">
        <v>200</v>
      </c>
      <c r="L49" s="4"/>
    </row>
    <row r="50" spans="1:12" x14ac:dyDescent="0.25">
      <c r="A50" s="1"/>
      <c r="B50" s="1"/>
      <c r="C50" s="1"/>
      <c r="D50" s="1"/>
      <c r="E50" s="1" t="s">
        <v>46</v>
      </c>
      <c r="F50" s="1"/>
      <c r="G50" s="13">
        <f>ROUND(SUM(G38:G49),5)</f>
        <v>393.63</v>
      </c>
      <c r="H50" s="13"/>
      <c r="I50" s="13">
        <f>ROUND(SUM(I38:I49),5)</f>
        <v>2330.66</v>
      </c>
      <c r="J50" s="13"/>
      <c r="K50" s="13">
        <f>ROUND(SUM(K38:K49),5)</f>
        <v>2637.03</v>
      </c>
      <c r="L50" s="4"/>
    </row>
    <row r="51" spans="1:12" x14ac:dyDescent="0.25">
      <c r="A51" s="1"/>
      <c r="B51" s="1"/>
      <c r="C51" s="1"/>
      <c r="D51" s="1"/>
      <c r="E51" s="1" t="s">
        <v>47</v>
      </c>
      <c r="F51" s="1"/>
      <c r="G51" s="13">
        <v>0</v>
      </c>
      <c r="H51" s="13"/>
      <c r="I51" s="13">
        <v>79.39</v>
      </c>
      <c r="J51" s="13"/>
      <c r="K51" s="13">
        <v>79.39</v>
      </c>
      <c r="L51" s="4"/>
    </row>
    <row r="52" spans="1:12" x14ac:dyDescent="0.25">
      <c r="A52" s="1"/>
      <c r="B52" s="1"/>
      <c r="C52" s="1"/>
      <c r="D52" s="1"/>
      <c r="E52" s="1" t="s">
        <v>48</v>
      </c>
      <c r="F52" s="1"/>
      <c r="G52" s="13">
        <v>0</v>
      </c>
      <c r="H52" s="13"/>
      <c r="I52" s="13">
        <v>0</v>
      </c>
      <c r="J52" s="13"/>
      <c r="K52" s="13">
        <v>750</v>
      </c>
      <c r="L52" s="4"/>
    </row>
    <row r="53" spans="1:12" x14ac:dyDescent="0.25">
      <c r="A53" s="1"/>
      <c r="B53" s="1"/>
      <c r="C53" s="1"/>
      <c r="D53" s="1"/>
      <c r="E53" s="1" t="s">
        <v>49</v>
      </c>
      <c r="F53" s="1"/>
      <c r="G53" s="13">
        <v>0</v>
      </c>
      <c r="H53" s="13"/>
      <c r="I53" s="13">
        <v>83.01</v>
      </c>
      <c r="J53" s="13"/>
      <c r="K53" s="13">
        <v>83.01</v>
      </c>
      <c r="L53" s="4"/>
    </row>
    <row r="54" spans="1:12" x14ac:dyDescent="0.25">
      <c r="A54" s="1"/>
      <c r="B54" s="1"/>
      <c r="C54" s="1"/>
      <c r="D54" s="1"/>
      <c r="E54" s="1" t="s">
        <v>50</v>
      </c>
      <c r="F54" s="1"/>
      <c r="G54" s="13">
        <v>0</v>
      </c>
      <c r="H54" s="13"/>
      <c r="I54" s="13">
        <v>467.88</v>
      </c>
      <c r="J54" s="13"/>
      <c r="K54" s="13">
        <v>467.88</v>
      </c>
      <c r="L54" s="4"/>
    </row>
    <row r="55" spans="1:12" x14ac:dyDescent="0.25">
      <c r="A55" s="1"/>
      <c r="B55" s="1"/>
      <c r="C55" s="1"/>
      <c r="D55" s="1"/>
      <c r="E55" s="1" t="s">
        <v>51</v>
      </c>
      <c r="F55" s="1"/>
      <c r="G55" s="13">
        <v>0</v>
      </c>
      <c r="H55" s="13"/>
      <c r="I55" s="13">
        <v>500</v>
      </c>
      <c r="J55" s="13"/>
      <c r="K55" s="13">
        <v>500</v>
      </c>
      <c r="L55" s="4"/>
    </row>
    <row r="56" spans="1:12" ht="15.75" thickBot="1" x14ac:dyDescent="0.3">
      <c r="A56" s="1"/>
      <c r="B56" s="1"/>
      <c r="C56" s="1"/>
      <c r="D56" s="1"/>
      <c r="E56" s="1" t="s">
        <v>52</v>
      </c>
      <c r="F56" s="1"/>
      <c r="G56" s="14">
        <v>0</v>
      </c>
      <c r="H56" s="13"/>
      <c r="I56" s="14">
        <v>0</v>
      </c>
      <c r="J56" s="13"/>
      <c r="K56" s="14">
        <v>0</v>
      </c>
      <c r="L56" s="4"/>
    </row>
    <row r="57" spans="1:12" x14ac:dyDescent="0.25">
      <c r="A57" s="1"/>
      <c r="B57" s="1"/>
      <c r="C57" s="1"/>
      <c r="D57" s="1" t="s">
        <v>53</v>
      </c>
      <c r="E57" s="1"/>
      <c r="F57" s="1"/>
      <c r="G57" s="13">
        <f>ROUND(G37+SUM(G50:G56),5)</f>
        <v>393.63</v>
      </c>
      <c r="H57" s="13"/>
      <c r="I57" s="13">
        <f>ROUND(I37+SUM(I50:I56),5)</f>
        <v>3460.94</v>
      </c>
      <c r="J57" s="13"/>
      <c r="K57" s="13">
        <f>ROUND(K37+SUM(K50:K56),5)</f>
        <v>4517.3100000000004</v>
      </c>
      <c r="L57" s="4"/>
    </row>
    <row r="58" spans="1:12" x14ac:dyDescent="0.25">
      <c r="A58" s="1"/>
      <c r="B58" s="1"/>
      <c r="C58" s="1"/>
      <c r="D58" s="1" t="s">
        <v>54</v>
      </c>
      <c r="E58" s="1"/>
      <c r="F58" s="1"/>
      <c r="G58" s="13"/>
      <c r="H58" s="13"/>
      <c r="I58" s="13"/>
      <c r="J58" s="13"/>
      <c r="K58" s="13"/>
      <c r="L58" s="4"/>
    </row>
    <row r="59" spans="1:12" x14ac:dyDescent="0.25">
      <c r="A59" s="1"/>
      <c r="B59" s="1"/>
      <c r="C59" s="1"/>
      <c r="D59" s="1"/>
      <c r="E59" s="1" t="s">
        <v>55</v>
      </c>
      <c r="F59" s="1"/>
      <c r="G59" s="13">
        <v>40</v>
      </c>
      <c r="H59" s="13"/>
      <c r="I59" s="13">
        <v>400</v>
      </c>
      <c r="J59" s="13"/>
      <c r="K59" s="13">
        <v>480</v>
      </c>
      <c r="L59" s="4"/>
    </row>
    <row r="60" spans="1:12" ht="15.75" thickBot="1" x14ac:dyDescent="0.3">
      <c r="A60" s="1"/>
      <c r="B60" s="1"/>
      <c r="C60" s="1"/>
      <c r="D60" s="1"/>
      <c r="E60" s="1" t="s">
        <v>56</v>
      </c>
      <c r="F60" s="1"/>
      <c r="G60" s="15">
        <v>150</v>
      </c>
      <c r="H60" s="13"/>
      <c r="I60" s="15">
        <v>1553.96</v>
      </c>
      <c r="J60" s="13"/>
      <c r="K60" s="15">
        <v>1853.96</v>
      </c>
      <c r="L60" s="4"/>
    </row>
    <row r="61" spans="1:12" ht="15.75" thickBot="1" x14ac:dyDescent="0.3">
      <c r="A61" s="1"/>
      <c r="B61" s="1"/>
      <c r="C61" s="1"/>
      <c r="D61" s="1" t="s">
        <v>57</v>
      </c>
      <c r="E61" s="1"/>
      <c r="F61" s="1"/>
      <c r="G61" s="16">
        <f>ROUND(SUM(G58:G60),5)</f>
        <v>190</v>
      </c>
      <c r="H61" s="13"/>
      <c r="I61" s="16">
        <f>ROUND(SUM(I58:I60),5)</f>
        <v>1953.96</v>
      </c>
      <c r="J61" s="13"/>
      <c r="K61" s="16">
        <f>ROUND(SUM(K58:K60),5)</f>
        <v>2333.96</v>
      </c>
      <c r="L61" s="4"/>
    </row>
    <row r="62" spans="1:12" x14ac:dyDescent="0.25">
      <c r="A62" s="1"/>
      <c r="B62" s="1"/>
      <c r="C62" s="1" t="s">
        <v>58</v>
      </c>
      <c r="D62" s="1"/>
      <c r="E62" s="1"/>
      <c r="F62" s="1"/>
      <c r="G62" s="13">
        <f>ROUND(G22+G33+G36+G57+G61,5)</f>
        <v>1333.63</v>
      </c>
      <c r="H62" s="13"/>
      <c r="I62" s="13">
        <f>ROUND(I22+I33+I36+I57+I61,5)</f>
        <v>9984.7000000000007</v>
      </c>
      <c r="J62" s="13"/>
      <c r="K62" s="13">
        <f>ROUND(K22+K33+K36+K57+K61,5)</f>
        <v>13599.02</v>
      </c>
      <c r="L62" s="4"/>
    </row>
    <row r="63" spans="1:12" x14ac:dyDescent="0.25">
      <c r="A63" s="1"/>
      <c r="B63" s="1"/>
      <c r="C63" s="1" t="s">
        <v>59</v>
      </c>
      <c r="D63" s="1"/>
      <c r="E63" s="1"/>
      <c r="F63" s="1"/>
      <c r="G63" s="13"/>
      <c r="H63" s="13"/>
      <c r="I63" s="13"/>
      <c r="J63" s="13"/>
      <c r="K63" s="13"/>
      <c r="L63" s="4"/>
    </row>
    <row r="64" spans="1:12" x14ac:dyDescent="0.25">
      <c r="A64" s="1"/>
      <c r="B64" s="1"/>
      <c r="C64" s="1"/>
      <c r="D64" s="1" t="s">
        <v>60</v>
      </c>
      <c r="E64" s="1"/>
      <c r="F64" s="1"/>
      <c r="G64" s="13">
        <v>2000</v>
      </c>
      <c r="H64" s="13"/>
      <c r="I64" s="13">
        <v>2000</v>
      </c>
      <c r="J64" s="13"/>
      <c r="K64" s="13">
        <v>2000</v>
      </c>
      <c r="L64" s="4"/>
    </row>
    <row r="65" spans="1:12" x14ac:dyDescent="0.25">
      <c r="A65" s="1"/>
      <c r="B65" s="1"/>
      <c r="C65" s="1"/>
      <c r="D65" s="1" t="s">
        <v>61</v>
      </c>
      <c r="E65" s="1"/>
      <c r="F65" s="1"/>
      <c r="G65" s="13">
        <v>1000</v>
      </c>
      <c r="H65" s="13"/>
      <c r="I65" s="13">
        <v>1000</v>
      </c>
      <c r="J65" s="13"/>
      <c r="K65" s="13">
        <v>1000</v>
      </c>
      <c r="L65" s="4"/>
    </row>
    <row r="66" spans="1:12" x14ac:dyDescent="0.25">
      <c r="A66" s="1"/>
      <c r="B66" s="1"/>
      <c r="C66" s="1"/>
      <c r="D66" s="1" t="s">
        <v>62</v>
      </c>
      <c r="E66" s="1"/>
      <c r="F66" s="1"/>
      <c r="G66" s="13">
        <v>0</v>
      </c>
      <c r="H66" s="13"/>
      <c r="I66" s="13">
        <v>1250</v>
      </c>
      <c r="J66" s="13"/>
      <c r="K66" s="13">
        <v>1250</v>
      </c>
      <c r="L66" s="4"/>
    </row>
    <row r="67" spans="1:12" ht="15.75" thickBot="1" x14ac:dyDescent="0.3">
      <c r="A67" s="1"/>
      <c r="B67" s="1"/>
      <c r="C67" s="1"/>
      <c r="D67" s="1" t="s">
        <v>63</v>
      </c>
      <c r="E67" s="1"/>
      <c r="F67" s="1"/>
      <c r="G67" s="14">
        <v>0</v>
      </c>
      <c r="H67" s="13"/>
      <c r="I67" s="14">
        <v>0</v>
      </c>
      <c r="J67" s="13"/>
      <c r="K67" s="14">
        <v>0</v>
      </c>
      <c r="L67" s="4"/>
    </row>
    <row r="68" spans="1:12" x14ac:dyDescent="0.25">
      <c r="A68" s="1"/>
      <c r="B68" s="1"/>
      <c r="C68" s="1" t="s">
        <v>64</v>
      </c>
      <c r="D68" s="1"/>
      <c r="E68" s="1"/>
      <c r="F68" s="1"/>
      <c r="G68" s="13">
        <f>ROUND(SUM(G63:G67),5)</f>
        <v>3000</v>
      </c>
      <c r="H68" s="13"/>
      <c r="I68" s="13">
        <f>ROUND(SUM(I63:I67),5)</f>
        <v>4250</v>
      </c>
      <c r="J68" s="13"/>
      <c r="K68" s="13">
        <f>ROUND(SUM(K63:K67),5)</f>
        <v>4250</v>
      </c>
      <c r="L68" s="4"/>
    </row>
    <row r="69" spans="1:12" x14ac:dyDescent="0.25">
      <c r="A69" s="1"/>
      <c r="B69" s="1"/>
      <c r="C69" s="1" t="s">
        <v>65</v>
      </c>
      <c r="D69" s="1"/>
      <c r="E69" s="1"/>
      <c r="F69" s="1"/>
      <c r="G69" s="13"/>
      <c r="H69" s="13"/>
      <c r="I69" s="13"/>
      <c r="J69" s="13"/>
      <c r="K69" s="13"/>
      <c r="L69" s="4"/>
    </row>
    <row r="70" spans="1:12" x14ac:dyDescent="0.25">
      <c r="A70" s="1"/>
      <c r="B70" s="1"/>
      <c r="C70" s="1"/>
      <c r="D70" s="1" t="s">
        <v>21</v>
      </c>
      <c r="E70" s="1"/>
      <c r="F70" s="1"/>
      <c r="G70" s="13">
        <v>0</v>
      </c>
      <c r="H70" s="13"/>
      <c r="I70" s="13">
        <v>0</v>
      </c>
      <c r="J70" s="13"/>
      <c r="K70" s="13">
        <v>0</v>
      </c>
      <c r="L70" s="4"/>
    </row>
    <row r="71" spans="1:12" x14ac:dyDescent="0.25">
      <c r="A71" s="1"/>
      <c r="B71" s="1"/>
      <c r="C71" s="1"/>
      <c r="D71" s="1" t="s">
        <v>66</v>
      </c>
      <c r="E71" s="1"/>
      <c r="F71" s="1"/>
      <c r="G71" s="13">
        <v>0</v>
      </c>
      <c r="H71" s="13"/>
      <c r="I71" s="13">
        <v>0</v>
      </c>
      <c r="J71" s="13"/>
      <c r="K71" s="13">
        <v>200</v>
      </c>
      <c r="L71" s="4"/>
    </row>
    <row r="72" spans="1:12" x14ac:dyDescent="0.25">
      <c r="A72" s="1"/>
      <c r="B72" s="1"/>
      <c r="C72" s="1"/>
      <c r="D72" s="1" t="s">
        <v>67</v>
      </c>
      <c r="E72" s="1"/>
      <c r="F72" s="1"/>
      <c r="G72" s="13">
        <v>0</v>
      </c>
      <c r="H72" s="13"/>
      <c r="I72" s="13">
        <v>0</v>
      </c>
      <c r="J72" s="13"/>
      <c r="K72" s="13">
        <v>0</v>
      </c>
      <c r="L72" s="4"/>
    </row>
    <row r="73" spans="1:12" x14ac:dyDescent="0.25">
      <c r="A73" s="1"/>
      <c r="B73" s="1"/>
      <c r="C73" s="1"/>
      <c r="D73" s="1" t="s">
        <v>68</v>
      </c>
      <c r="E73" s="1"/>
      <c r="F73" s="1"/>
      <c r="G73" s="13">
        <v>0</v>
      </c>
      <c r="H73" s="13"/>
      <c r="I73" s="13">
        <v>0</v>
      </c>
      <c r="J73" s="13"/>
      <c r="K73" s="13">
        <v>100</v>
      </c>
      <c r="L73" s="4"/>
    </row>
    <row r="74" spans="1:12" x14ac:dyDescent="0.25">
      <c r="A74" s="1"/>
      <c r="B74" s="1"/>
      <c r="C74" s="1"/>
      <c r="D74" s="1" t="s">
        <v>41</v>
      </c>
      <c r="E74" s="1"/>
      <c r="F74" s="1"/>
      <c r="G74" s="13">
        <v>0</v>
      </c>
      <c r="H74" s="13"/>
      <c r="I74" s="13">
        <v>26.83</v>
      </c>
      <c r="J74" s="13"/>
      <c r="K74" s="13">
        <v>146.83000000000001</v>
      </c>
      <c r="L74" s="4"/>
    </row>
    <row r="75" spans="1:12" x14ac:dyDescent="0.25">
      <c r="A75" s="1"/>
      <c r="B75" s="1"/>
      <c r="C75" s="1"/>
      <c r="D75" s="1" t="s">
        <v>69</v>
      </c>
      <c r="E75" s="1"/>
      <c r="F75" s="1"/>
      <c r="G75" s="13">
        <v>0</v>
      </c>
      <c r="H75" s="13"/>
      <c r="I75" s="13">
        <v>0</v>
      </c>
      <c r="J75" s="13"/>
      <c r="K75" s="13">
        <v>50</v>
      </c>
      <c r="L75" s="4"/>
    </row>
    <row r="76" spans="1:12" x14ac:dyDescent="0.25">
      <c r="A76" s="1"/>
      <c r="B76" s="1"/>
      <c r="C76" s="1"/>
      <c r="D76" s="1" t="s">
        <v>70</v>
      </c>
      <c r="E76" s="1"/>
      <c r="F76" s="1"/>
      <c r="G76" s="13">
        <v>0</v>
      </c>
      <c r="H76" s="13"/>
      <c r="I76" s="13">
        <v>0</v>
      </c>
      <c r="J76" s="13"/>
      <c r="K76" s="13">
        <v>0</v>
      </c>
      <c r="L76" s="4"/>
    </row>
    <row r="77" spans="1:12" x14ac:dyDescent="0.25">
      <c r="A77" s="1"/>
      <c r="B77" s="1"/>
      <c r="C77" s="1"/>
      <c r="D77" s="1" t="s">
        <v>12</v>
      </c>
      <c r="E77" s="1"/>
      <c r="F77" s="1"/>
      <c r="G77" s="13">
        <v>0</v>
      </c>
      <c r="H77" s="13"/>
      <c r="I77" s="13">
        <v>0</v>
      </c>
      <c r="J77" s="13"/>
      <c r="K77" s="13">
        <v>300</v>
      </c>
      <c r="L77" s="4"/>
    </row>
    <row r="78" spans="1:12" ht="15.75" thickBot="1" x14ac:dyDescent="0.3">
      <c r="A78" s="1"/>
      <c r="B78" s="1"/>
      <c r="C78" s="1"/>
      <c r="D78" s="1" t="s">
        <v>71</v>
      </c>
      <c r="E78" s="1"/>
      <c r="F78" s="1"/>
      <c r="G78" s="14">
        <v>0</v>
      </c>
      <c r="H78" s="13"/>
      <c r="I78" s="14">
        <v>0</v>
      </c>
      <c r="J78" s="13"/>
      <c r="K78" s="14">
        <v>0</v>
      </c>
      <c r="L78" s="4"/>
    </row>
    <row r="79" spans="1:12" x14ac:dyDescent="0.25">
      <c r="A79" s="1"/>
      <c r="B79" s="1"/>
      <c r="C79" s="1" t="s">
        <v>72</v>
      </c>
      <c r="D79" s="1"/>
      <c r="E79" s="1"/>
      <c r="F79" s="1"/>
      <c r="G79" s="13">
        <f>ROUND(SUM(G69:G78),5)</f>
        <v>0</v>
      </c>
      <c r="H79" s="13"/>
      <c r="I79" s="13">
        <f>ROUND(SUM(I69:I78),5)</f>
        <v>26.83</v>
      </c>
      <c r="J79" s="13"/>
      <c r="K79" s="13">
        <f>ROUND(SUM(K69:K78),5)</f>
        <v>796.83</v>
      </c>
      <c r="L79" s="4"/>
    </row>
    <row r="80" spans="1:12" ht="15.75" thickBot="1" x14ac:dyDescent="0.3">
      <c r="A80" s="1"/>
      <c r="B80" s="1"/>
      <c r="C80" s="1" t="s">
        <v>73</v>
      </c>
      <c r="D80" s="1"/>
      <c r="E80" s="1"/>
      <c r="F80" s="1"/>
      <c r="G80" s="15">
        <v>0</v>
      </c>
      <c r="H80" s="13"/>
      <c r="I80" s="15">
        <v>0</v>
      </c>
      <c r="J80" s="13"/>
      <c r="K80" s="15">
        <v>14014.23</v>
      </c>
      <c r="L80" s="4"/>
    </row>
    <row r="81" spans="1:12" ht="15.75" thickBot="1" x14ac:dyDescent="0.3">
      <c r="A81" s="1"/>
      <c r="B81" s="1" t="s">
        <v>74</v>
      </c>
      <c r="C81" s="1"/>
      <c r="D81" s="1"/>
      <c r="E81" s="1"/>
      <c r="F81" s="1"/>
      <c r="G81" s="17">
        <f>ROUND(G8+G21+G62+G68+SUM(G79:G80),5)</f>
        <v>5056.4399999999996</v>
      </c>
      <c r="H81" s="13"/>
      <c r="I81" s="17">
        <f>ROUND(I8+I21+I62+I68+SUM(I79:I80),5)</f>
        <v>18189.259999999998</v>
      </c>
      <c r="J81" s="13"/>
      <c r="K81" s="17">
        <f>ROUND(K8+K21+K62+K68+SUM(K79:K80),5)</f>
        <v>42000</v>
      </c>
      <c r="L81" s="4"/>
    </row>
    <row r="82" spans="1:12" ht="15.75" thickBot="1" x14ac:dyDescent="0.3">
      <c r="A82" s="1" t="s">
        <v>75</v>
      </c>
      <c r="B82" s="1"/>
      <c r="C82" s="1"/>
      <c r="D82" s="1"/>
      <c r="E82" s="1"/>
      <c r="F82" s="1"/>
      <c r="G82" s="21">
        <f>ROUND(G7-G81,5)</f>
        <v>-5056.4399999999996</v>
      </c>
      <c r="H82" s="22"/>
      <c r="I82" s="21">
        <f>ROUND(I7-I81,5)</f>
        <v>23810.74</v>
      </c>
      <c r="J82" s="22"/>
      <c r="K82" s="21">
        <f>ROUND(K7-K81,5)</f>
        <v>0</v>
      </c>
      <c r="L82" s="1"/>
    </row>
    <row r="83" spans="1:12" ht="15.75" thickTop="1" x14ac:dyDescent="0.25">
      <c r="G83" s="25"/>
      <c r="H83" s="25"/>
      <c r="I83" s="25"/>
      <c r="J83" s="25"/>
      <c r="K83" s="25"/>
    </row>
  </sheetData>
  <pageMargins left="0.7" right="0.7" top="0.75" bottom="0.75" header="0.3" footer="0.3"/>
  <pageSetup orientation="landscape" horizontalDpi="0" verticalDpi="0" r:id="rId1"/>
  <headerFooter>
    <oddHeader xml:space="preserve">&amp;C&amp;"-,Bold"Tarzana Neighborhood Council
Income Statement&amp;"-,Regular"
For the 10 Months Ending April 30, 2019
</oddHeader>
    <oddFooter>&amp;L&amp;D, &amp;T, &amp;F&amp;R&amp;P,&amp;N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1A6C56-EF9A-478D-8DB5-97CC9509F554}">
  <dimension ref="A4:E17"/>
  <sheetViews>
    <sheetView workbookViewId="0">
      <selection sqref="A1:XFD1"/>
    </sheetView>
  </sheetViews>
  <sheetFormatPr defaultRowHeight="15" x14ac:dyDescent="0.25"/>
  <cols>
    <col min="1" max="1" width="5.85546875" customWidth="1"/>
    <col min="2" max="2" width="6.140625" customWidth="1"/>
    <col min="3" max="3" width="6.7109375" customWidth="1"/>
    <col min="4" max="4" width="33" customWidth="1"/>
    <col min="5" max="5" width="12.42578125" customWidth="1"/>
  </cols>
  <sheetData>
    <row r="4" spans="1:5" ht="15.75" thickBot="1" x14ac:dyDescent="0.3">
      <c r="A4" s="5"/>
      <c r="B4" s="5"/>
      <c r="C4" s="5"/>
      <c r="D4" s="5"/>
      <c r="E4" s="23" t="s">
        <v>76</v>
      </c>
    </row>
    <row r="5" spans="1:5" ht="15.75" thickTop="1" x14ac:dyDescent="0.25">
      <c r="A5" s="1" t="s">
        <v>77</v>
      </c>
      <c r="B5" s="1"/>
      <c r="C5" s="1"/>
      <c r="D5" s="1"/>
      <c r="E5" s="3"/>
    </row>
    <row r="6" spans="1:5" x14ac:dyDescent="0.25">
      <c r="A6" s="1"/>
      <c r="B6" s="1" t="s">
        <v>78</v>
      </c>
      <c r="C6" s="1"/>
      <c r="D6" s="1"/>
      <c r="E6" s="3"/>
    </row>
    <row r="7" spans="1:5" x14ac:dyDescent="0.25">
      <c r="A7" s="1"/>
      <c r="B7" s="1"/>
      <c r="C7" s="1" t="s">
        <v>79</v>
      </c>
      <c r="D7" s="1"/>
      <c r="E7" s="3"/>
    </row>
    <row r="8" spans="1:5" ht="15.75" thickBot="1" x14ac:dyDescent="0.3">
      <c r="A8" s="1"/>
      <c r="B8" s="1"/>
      <c r="C8" s="1"/>
      <c r="D8" s="1" t="s">
        <v>80</v>
      </c>
      <c r="E8" s="24">
        <v>23810.74</v>
      </c>
    </row>
    <row r="9" spans="1:5" ht="15.75" thickBot="1" x14ac:dyDescent="0.3">
      <c r="A9" s="1"/>
      <c r="B9" s="1"/>
      <c r="C9" s="1" t="s">
        <v>81</v>
      </c>
      <c r="D9" s="1"/>
      <c r="E9" s="17">
        <f>ROUND(SUM(E7:E8),5)</f>
        <v>23810.74</v>
      </c>
    </row>
    <row r="10" spans="1:5" ht="15.75" thickBot="1" x14ac:dyDescent="0.3">
      <c r="A10" s="1"/>
      <c r="B10" s="1" t="s">
        <v>82</v>
      </c>
      <c r="C10" s="1"/>
      <c r="D10" s="1"/>
      <c r="E10" s="17">
        <f>ROUND(E6+E9,5)</f>
        <v>23810.74</v>
      </c>
    </row>
    <row r="11" spans="1:5" ht="15.75" thickBot="1" x14ac:dyDescent="0.3">
      <c r="A11" s="1" t="s">
        <v>83</v>
      </c>
      <c r="B11" s="1"/>
      <c r="C11" s="1"/>
      <c r="D11" s="1"/>
      <c r="E11" s="21">
        <f>ROUND(E5+E10,5)</f>
        <v>23810.74</v>
      </c>
    </row>
    <row r="12" spans="1:5" ht="15.75" thickTop="1" x14ac:dyDescent="0.25">
      <c r="A12" s="1" t="s">
        <v>84</v>
      </c>
      <c r="B12" s="1"/>
      <c r="C12" s="1"/>
      <c r="D12" s="1"/>
      <c r="E12" s="20"/>
    </row>
    <row r="13" spans="1:5" x14ac:dyDescent="0.25">
      <c r="A13" s="1"/>
      <c r="B13" s="1" t="s">
        <v>85</v>
      </c>
      <c r="C13" s="1"/>
      <c r="D13" s="1"/>
      <c r="E13" s="20"/>
    </row>
    <row r="14" spans="1:5" ht="15.75" thickBot="1" x14ac:dyDescent="0.3">
      <c r="A14" s="1"/>
      <c r="B14" s="1"/>
      <c r="C14" s="1" t="s">
        <v>75</v>
      </c>
      <c r="D14" s="1"/>
      <c r="E14" s="24">
        <v>23810.74</v>
      </c>
    </row>
    <row r="15" spans="1:5" ht="15.75" thickBot="1" x14ac:dyDescent="0.3">
      <c r="A15" s="1"/>
      <c r="B15" s="1" t="s">
        <v>86</v>
      </c>
      <c r="C15" s="1"/>
      <c r="D15" s="1"/>
      <c r="E15" s="17">
        <f>ROUND(SUM(E13:E14),5)</f>
        <v>23810.74</v>
      </c>
    </row>
    <row r="16" spans="1:5" ht="15.75" thickBot="1" x14ac:dyDescent="0.3">
      <c r="A16" s="1" t="s">
        <v>87</v>
      </c>
      <c r="B16" s="1"/>
      <c r="C16" s="1"/>
      <c r="D16" s="1"/>
      <c r="E16" s="21">
        <f>ROUND(E12+E15,5)</f>
        <v>23810.74</v>
      </c>
    </row>
    <row r="17" ht="15.75" thickTop="1" x14ac:dyDescent="0.25"/>
  </sheetData>
  <pageMargins left="0.7" right="0.7" top="0.75" bottom="0.75" header="0.3" footer="0.3"/>
  <pageSetup orientation="portrait" horizontalDpi="0" verticalDpi="0" r:id="rId1"/>
  <headerFooter>
    <oddHeader>&amp;C&amp;"-,Bold"Tarzana Neighborhood Council
Balance Sheet&amp;"-,Regular"
April 30, 2019</oddHeader>
    <oddFooter>&amp;L&amp;D, &amp;T, &amp;F&amp;R&amp;P,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P&amp;L</vt:lpstr>
      <vt:lpstr>Balance Sheet</vt:lpstr>
      <vt:lpstr>'P&amp;L'!Print_Titles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harve</dc:creator>
  <cp:lastModifiedBy>Leonard J. Shaffer</cp:lastModifiedBy>
  <cp:lastPrinted>2019-05-09T21:32:14Z</cp:lastPrinted>
  <dcterms:created xsi:type="dcterms:W3CDTF">2019-05-09T20:46:56Z</dcterms:created>
  <dcterms:modified xsi:type="dcterms:W3CDTF">2019-05-26T02:24:15Z</dcterms:modified>
</cp:coreProperties>
</file>