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4-23-19\"/>
    </mc:Choice>
  </mc:AlternateContent>
  <xr:revisionPtr revIDLastSave="0" documentId="8_{D67F0E55-3E55-4D60-BC1E-5096E640EA2D}" xr6:coauthVersionLast="43" xr6:coauthVersionMax="43" xr10:uidLastSave="{00000000-0000-0000-0000-000000000000}"/>
  <bookViews>
    <workbookView xWindow="-120" yWindow="-120" windowWidth="21840" windowHeight="13140" xr2:uid="{7D5DD3EF-5E98-4DE3-B86D-2CFDF6732CBA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$52:$52,'P&amp;L'!$55:$55,'P&amp;L'!$56:$56,'P&amp;L'!$60:$60,'P&amp;L'!$61:$61,'P&amp;L'!$62:$62,'P&amp;L'!$65:$65,'P&amp;L'!$66:$66,'P&amp;L'!$67:$67,'P&amp;L'!$68:$68,'P&amp;L'!$69:$69,'P&amp;L'!$70:$70,'P&amp;L'!$71:$71,'P&amp;L'!$72:$72,'P&amp;L'!$73:$73,'P&amp;L'!$75:$75</definedName>
    <definedName name="QB_FORMULA_0" localSheetId="0" hidden="1">'P&amp;L'!$G$5,'P&amp;L'!$I$5,'P&amp;L'!#REF!,'P&amp;L'!$K$5,'P&amp;L'!$G$16,'P&amp;L'!#REF!,'P&amp;L'!$I$16,'P&amp;L'!#REF!,'P&amp;L'!$K$16,'P&amp;L'!$G$18,'P&amp;L'!#REF!,'P&amp;L'!$I$18,'P&amp;L'!#REF!,'P&amp;L'!$K$18,'P&amp;L'!$G$25,'P&amp;L'!$I$25</definedName>
    <definedName name="QB_FORMULA_1" localSheetId="0" hidden="1">'P&amp;L'!#REF!,'P&amp;L'!$K$25,'P&amp;L'!$G$29,'P&amp;L'!$I$29,'P&amp;L'!#REF!,'P&amp;L'!$K$29,'P&amp;L'!$G$32,'P&amp;L'!$I$32,'P&amp;L'!#REF!,'P&amp;L'!$K$32,'P&amp;L'!$G$46,'P&amp;L'!#REF!,'P&amp;L'!$I$46,'P&amp;L'!#REF!,'P&amp;L'!$K$46,'P&amp;L'!$G$53</definedName>
    <definedName name="QB_FORMULA_2" localSheetId="0" hidden="1">'P&amp;L'!#REF!,'P&amp;L'!$I$53,'P&amp;L'!#REF!,'P&amp;L'!$K$53,'P&amp;L'!$G$57,'P&amp;L'!#REF!,'P&amp;L'!$I$57,'P&amp;L'!#REF!,'P&amp;L'!$K$57,'P&amp;L'!$G$58,'P&amp;L'!#REF!,'P&amp;L'!$I$58,'P&amp;L'!#REF!,'P&amp;L'!$K$58,'P&amp;L'!$G$63,'P&amp;L'!#REF!</definedName>
    <definedName name="QB_FORMULA_3" localSheetId="0" hidden="1">'P&amp;L'!$I$63,'P&amp;L'!#REF!,'P&amp;L'!$K$63,'P&amp;L'!$G$74,'P&amp;L'!#REF!,'P&amp;L'!$I$74,'P&amp;L'!#REF!,'P&amp;L'!$K$74,'P&amp;L'!$G$76,'P&amp;L'!#REF!,'P&amp;L'!$I$76,'P&amp;L'!#REF!,'P&amp;L'!$K$76,'P&amp;L'!$G$77,'P&amp;L'!#REF!,'P&amp;L'!$I$77</definedName>
    <definedName name="QB_FORMULA_4" localSheetId="0" hidden="1">'P&amp;L'!#REF!,'P&amp;L'!$K$77</definedName>
    <definedName name="QB_ROW_108250" localSheetId="0" hidden="1">'P&amp;L'!$F$38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'P&amp;L'!$C$59</definedName>
    <definedName name="QB_ROW_11320" localSheetId="0" hidden="1">'P&amp;L'!$C$63</definedName>
    <definedName name="QB_ROW_12020" localSheetId="0" hidden="1">'P&amp;L'!$C$64</definedName>
    <definedName name="QB_ROW_12230" localSheetId="0" hidden="1">'P&amp;L'!$D$73</definedName>
    <definedName name="QB_ROW_12320" localSheetId="0" hidden="1">'P&amp;L'!$C$74</definedName>
    <definedName name="QB_ROW_123240" localSheetId="0" hidden="1">'P&amp;L'!$E$12</definedName>
    <definedName name="QB_ROW_13320" localSheetId="0" hidden="1">'P&amp;L'!$C$75</definedName>
    <definedName name="QB_ROW_141250" localSheetId="0" hidden="1">'P&amp;L'!$F$39</definedName>
    <definedName name="QB_ROW_154250" localSheetId="0" hidden="1">'P&amp;L'!$F$40</definedName>
    <definedName name="QB_ROW_159230" localSheetId="0" hidden="1">'P&amp;L'!$D$61</definedName>
    <definedName name="QB_ROW_165230" localSheetId="0" hidden="1">'P&amp;L'!$D$60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8240" localSheetId="0" hidden="1">'P&amp;L'!$E$47</definedName>
    <definedName name="QB_ROW_179240" localSheetId="0" hidden="1">'P&amp;L'!$E$31</definedName>
    <definedName name="QB_ROW_180240" localSheetId="0" hidden="1">'P&amp;L'!$E$49</definedName>
    <definedName name="QB_ROW_18030" localSheetId="0" hidden="1">'P&amp;L'!$D$8</definedName>
    <definedName name="QB_ROW_181240" localSheetId="0" hidden="1">'P&amp;L'!$E$51</definedName>
    <definedName name="QB_ROW_182240" localSheetId="0" hidden="1">'P&amp;L'!$E$26</definedName>
    <definedName name="QB_ROW_18301" localSheetId="0" hidden="1">'P&amp;L'!$A$77</definedName>
    <definedName name="QB_ROW_183230" localSheetId="0" hidden="1">'P&amp;L'!$D$68</definedName>
    <definedName name="QB_ROW_18330" localSheetId="0" hidden="1">'P&amp;L'!$D$16</definedName>
    <definedName name="QB_ROW_184230" localSheetId="0" hidden="1">'P&amp;L'!$D$66</definedName>
    <definedName name="QB_ROW_185230" localSheetId="0" hidden="1">'P&amp;L'!$D$67</definedName>
    <definedName name="QB_ROW_186230" localSheetId="0" hidden="1">'P&amp;L'!$D$71</definedName>
    <definedName name="QB_ROW_187230" localSheetId="0" hidden="1">'P&amp;L'!$D$72</definedName>
    <definedName name="QB_ROW_188230" localSheetId="0" hidden="1">'P&amp;L'!$D$65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'P&amp;L'!$B$76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'P&amp;L'!$E$52</definedName>
    <definedName name="QB_ROW_37330" localSheetId="0" hidden="1">'P&amp;L'!$D$53</definedName>
    <definedName name="QB_ROW_39040" localSheetId="0" hidden="1">'P&amp;L'!$E$34</definedName>
    <definedName name="QB_ROW_39340" localSheetId="0" hidden="1">'P&amp;L'!$E$46</definedName>
    <definedName name="QB_ROW_42240" localSheetId="0" hidden="1">'P&amp;L'!$E$48</definedName>
    <definedName name="QB_ROW_44030" localSheetId="0" hidden="1">'P&amp;L'!$D$54</definedName>
    <definedName name="QB_ROW_44330" localSheetId="0" hidden="1">'P&amp;L'!$D$57</definedName>
    <definedName name="QB_ROW_45240" localSheetId="0" hidden="1">'P&amp;L'!$E$55</definedName>
    <definedName name="QB_ROW_46240" localSheetId="0" hidden="1">'P&amp;L'!$E$56</definedName>
    <definedName name="QB_ROW_47220" localSheetId="0" hidden="1">'P&amp;L'!$C$4</definedName>
    <definedName name="QB_ROW_60230" localSheetId="0" hidden="1">'P&amp;L'!$D$69</definedName>
    <definedName name="QB_ROW_62240" localSheetId="0" hidden="1">'P&amp;L'!$E$28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'P&amp;L'!$F$36</definedName>
    <definedName name="QB_ROW_70250" localSheetId="0" hidden="1">'P&amp;L'!$F$41</definedName>
    <definedName name="QB_ROW_71250" localSheetId="0" hidden="1">'P&amp;L'!$F$42</definedName>
    <definedName name="QB_ROW_73250" localSheetId="0" hidden="1">'P&amp;L'!$F$35</definedName>
    <definedName name="QB_ROW_75230" localSheetId="0" hidden="1">'P&amp;L'!$D$70</definedName>
    <definedName name="QB_ROW_79230" localSheetId="0" hidden="1">'P&amp;L'!$D$62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'P&amp;L'!$E$50</definedName>
    <definedName name="QB_ROW_9320" localSheetId="0" hidden="1">'P&amp;L'!$C$58</definedName>
    <definedName name="QB_ROW_97040" localSheetId="0" hidden="1">'P&amp;L'!$E$21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20190331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" l="1"/>
  <c r="I74" i="1"/>
  <c r="G74" i="1"/>
  <c r="K63" i="1"/>
  <c r="I63" i="1"/>
  <c r="G63" i="1"/>
  <c r="K57" i="1"/>
  <c r="I57" i="1"/>
  <c r="G57" i="1"/>
  <c r="G53" i="1"/>
  <c r="K46" i="1"/>
  <c r="K53" i="1" s="1"/>
  <c r="I46" i="1"/>
  <c r="I53" i="1" s="1"/>
  <c r="G46" i="1"/>
  <c r="K32" i="1"/>
  <c r="I32" i="1"/>
  <c r="G32" i="1"/>
  <c r="K25" i="1"/>
  <c r="K29" i="1" s="1"/>
  <c r="I25" i="1"/>
  <c r="I29" i="1" s="1"/>
  <c r="G25" i="1"/>
  <c r="G29" i="1" s="1"/>
  <c r="K16" i="1"/>
  <c r="K18" i="1" s="1"/>
  <c r="I16" i="1"/>
  <c r="I18" i="1" s="1"/>
  <c r="G16" i="1"/>
  <c r="G18" i="1" s="1"/>
  <c r="K5" i="1"/>
  <c r="I5" i="1"/>
  <c r="G5" i="1"/>
  <c r="G58" i="1" l="1"/>
  <c r="G76" i="1" s="1"/>
  <c r="G77" i="1" s="1"/>
  <c r="K58" i="1"/>
  <c r="K76" i="1" s="1"/>
  <c r="K77" i="1" s="1"/>
  <c r="I58" i="1"/>
  <c r="I76" i="1" s="1"/>
  <c r="I77" i="1" s="1"/>
</calcChain>
</file>

<file path=xl/sharedStrings.xml><?xml version="1.0" encoding="utf-8"?>
<sst xmlns="http://schemas.openxmlformats.org/spreadsheetml/2006/main" count="90" uniqueCount="85">
  <si>
    <t>Mar 19</t>
  </si>
  <si>
    <t>Jul '18 - Mar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</si>
  <si>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</si>
  <si>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</si>
  <si>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</si>
  <si>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</si>
  <si>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</si>
  <si>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</si>
  <si>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</si>
  <si>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</si>
  <si>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</si>
  <si>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</si>
  <si>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</si>
  <si>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</si>
  <si>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</si>
  <si>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</si>
  <si>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</si>
  <si>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</si>
  <si>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</si>
  <si>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</si>
  <si>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</si>
  <si>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</si>
  <si>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</si>
  <si>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</si>
  <si>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</si>
  <si>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</si>
  <si>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</si>
  <si>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</si>
  <si>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</si>
  <si>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</si>
  <si>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</si>
  <si>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</si>
  <si>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</si>
  <si>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</si>
  <si>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</si>
  <si>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</si>
  <si>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</si>
  <si>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</si>
  <si>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</si>
  <si>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</si>
  <si>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</si>
  <si>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</si>
  <si>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</si>
  <si>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</si>
  <si>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</si>
  <si>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</si>
  <si>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</si>
  <si>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</si>
  <si>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</si>
  <si>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</si>
  <si>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</si>
  <si>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</si>
  <si>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</si>
  <si>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</si>
  <si>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</si>
  <si>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</si>
  <si>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</si>
  <si>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</si>
  <si>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</si>
  <si>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</si>
  <si>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</si>
  <si>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WH-Tarzana COC Foundation</t>
  </si>
  <si>
    <t>Total 400 Neighborhood Purpose Grants</t>
  </si>
  <si>
    <t>500 Elections</t>
  </si>
  <si>
    <t>Candidates Forum Refreshments</t>
  </si>
  <si>
    <t>Candidates Information Session</t>
  </si>
  <si>
    <t>Facebook Advertising</t>
  </si>
  <si>
    <t>Food- Poll Workers</t>
  </si>
  <si>
    <t>Media Expenses</t>
  </si>
  <si>
    <t>500 Elections - Other</t>
  </si>
  <si>
    <t>Total 500 Elections</t>
  </si>
  <si>
    <t>900 Unallocated</t>
  </si>
  <si>
    <t>Total Expense</t>
  </si>
  <si>
    <t>Excess of Revenues Over/(Under) Expenses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</si>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</sst>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5" fontId="0" fillId="0" borderId="0" xfId="0" applyNumberFormat="1"/>
    <xf numFmtId="39" fontId="0" fillId="0" borderId="8" xfId="0" applyNumberFormat="1" applyFont="1" applyBorder="1"/>
    <xf numFmtId="39" fontId="0" fillId="0" borderId="8" xfId="0" applyNumberFormat="1" applyBorder="1"/>
    <xf numFmtId="7" fontId="0" fillId="0" borderId="9" xfId="0" applyNumberFormat="1" applyBorder="1"/>
    <xf numFmtId="7" fontId="0" fillId="0" borderId="0" xfId="0" applyNumberFormat="1"/>
    <xf numFmtId="7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C162-3305-4E80-854E-A6169634103B}">
  <sheetPr codeName="Sheet1"/>
  <dimension ref="A1:K78"/>
  <sheetViews>
    <sheetView tabSelected="1" workbookViewId="0">
      <pane xSplit="6" ySplit="2" topLeftCell="G34" activePane="bottomRight" state="frozenSplit"/>
      <selection pane="topRight" activeCell="G1" sqref="G1"/>
      <selection pane="bottomLeft" activeCell="A3" sqref="A3"/>
      <selection pane="bottomRight" activeCell="C34" sqref="C34"/>
    </sheetView>
  </sheetViews>
  <sheetFormatPr defaultRowHeight="15" x14ac:dyDescent="0.25"/>
  <cols>
    <col min="1" max="1" width="5.85546875" style="11" customWidth="1"/>
    <col min="2" max="2" width="6.140625" style="11" customWidth="1"/>
    <col min="3" max="5" width="6" style="11" customWidth="1"/>
    <col min="6" max="6" width="29.7109375" style="11" customWidth="1"/>
    <col min="7" max="7" width="15.42578125" style="12" customWidth="1"/>
    <col min="8" max="8" width="2.28515625" style="12" customWidth="1"/>
    <col min="9" max="9" width="12.4257812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42000</v>
      </c>
      <c r="J4" s="21"/>
      <c r="K4" s="20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42000</v>
      </c>
      <c r="J5" s="14"/>
      <c r="K5" s="14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122.54</v>
      </c>
      <c r="J10" s="14"/>
      <c r="K10" s="14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305.5</v>
      </c>
      <c r="H11" s="14"/>
      <c r="I11" s="14">
        <v>1675.02</v>
      </c>
      <c r="J11" s="14"/>
      <c r="K11" s="14">
        <v>2450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15.3</v>
      </c>
      <c r="J12" s="14"/>
      <c r="K12" s="14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0</v>
      </c>
      <c r="J13" s="14"/>
      <c r="K13" s="14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3">
        <v>0</v>
      </c>
      <c r="H15" s="14"/>
      <c r="I15" s="13">
        <v>52.26</v>
      </c>
      <c r="J15" s="14"/>
      <c r="K15" s="13">
        <v>52.26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4">
        <f>ROUND(SUM(G8:G15),5)</f>
        <v>305.5</v>
      </c>
      <c r="H16" s="14"/>
      <c r="I16" s="14">
        <f>ROUND(SUM(I8:I15),5)</f>
        <v>1865.12</v>
      </c>
      <c r="J16" s="14"/>
      <c r="K16" s="14">
        <f>ROUND(SUM(K8:K15),5)</f>
        <v>3312.26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3">
        <v>0</v>
      </c>
      <c r="H17" s="14"/>
      <c r="I17" s="13">
        <v>1339.8</v>
      </c>
      <c r="J17" s="14"/>
      <c r="K17" s="13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4">
        <f>ROUND(G7+SUM(G16:G17),5)</f>
        <v>305.5</v>
      </c>
      <c r="H18" s="14"/>
      <c r="I18" s="14">
        <f>ROUND(I7+SUM(I16:I17),5)</f>
        <v>3204.92</v>
      </c>
      <c r="J18" s="14"/>
      <c r="K18" s="14">
        <f>ROUND(K7+SUM(K16:K17),5)</f>
        <v>6012.26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4"/>
      <c r="H19" s="14"/>
      <c r="I19" s="14"/>
      <c r="J19" s="14"/>
      <c r="K19" s="14"/>
    </row>
    <row r="20" spans="1:11" x14ac:dyDescent="0.25">
      <c r="A20" s="1"/>
      <c r="B20" s="1"/>
      <c r="C20" s="1"/>
      <c r="D20" s="1" t="s">
        <v>20</v>
      </c>
      <c r="E20" s="1"/>
      <c r="F20" s="1"/>
      <c r="G20" s="14"/>
      <c r="H20" s="14"/>
      <c r="I20" s="14"/>
      <c r="J20" s="14"/>
      <c r="K20" s="14"/>
    </row>
    <row r="21" spans="1:11" x14ac:dyDescent="0.25">
      <c r="A21" s="1"/>
      <c r="B21" s="1"/>
      <c r="C21" s="1"/>
      <c r="D21" s="1"/>
      <c r="E21" s="1" t="s">
        <v>21</v>
      </c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/>
      <c r="E22" s="1"/>
      <c r="F22" s="1" t="s">
        <v>22</v>
      </c>
      <c r="G22" s="14">
        <v>0</v>
      </c>
      <c r="H22" s="14"/>
      <c r="I22" s="14">
        <v>0</v>
      </c>
      <c r="J22" s="14"/>
      <c r="K22" s="14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4">
        <v>750</v>
      </c>
      <c r="H23" s="14"/>
      <c r="I23" s="14">
        <v>2945</v>
      </c>
      <c r="J23" s="14"/>
      <c r="K23" s="14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3">
        <v>0</v>
      </c>
      <c r="H24" s="14"/>
      <c r="I24" s="13">
        <v>290</v>
      </c>
      <c r="J24" s="14"/>
      <c r="K24" s="13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f>ROUND(SUM(G21:G24),5)</f>
        <v>750</v>
      </c>
      <c r="H25" s="14"/>
      <c r="I25" s="14">
        <f>ROUND(SUM(I21:I24),5)</f>
        <v>3235</v>
      </c>
      <c r="J25" s="14"/>
      <c r="K25" s="14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0</v>
      </c>
      <c r="H26" s="14"/>
      <c r="I26" s="14">
        <v>0</v>
      </c>
      <c r="J26" s="14"/>
      <c r="K26" s="14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83.05</v>
      </c>
      <c r="J27" s="14"/>
      <c r="K27" s="14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3">
        <v>0</v>
      </c>
      <c r="H28" s="14"/>
      <c r="I28" s="13">
        <v>0</v>
      </c>
      <c r="J28" s="14"/>
      <c r="K28" s="13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>
        <f>ROUND(G20+SUM(G25:G28),5)</f>
        <v>750</v>
      </c>
      <c r="H29" s="14"/>
      <c r="I29" s="14">
        <f>ROUND(I20+SUM(I25:I28),5)</f>
        <v>3318.05</v>
      </c>
      <c r="J29" s="14"/>
      <c r="K29" s="14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3">
        <v>0</v>
      </c>
      <c r="H31" s="14"/>
      <c r="I31" s="13">
        <v>501.75</v>
      </c>
      <c r="J31" s="14"/>
      <c r="K31" s="13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4">
        <f>ROUND(SUM(G30:G31),5)</f>
        <v>0</v>
      </c>
      <c r="H32" s="14"/>
      <c r="I32" s="14">
        <f>ROUND(SUM(I30:I31),5)</f>
        <v>501.75</v>
      </c>
      <c r="J32" s="14"/>
      <c r="K32" s="14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4"/>
      <c r="H33" s="14"/>
      <c r="I33" s="14"/>
      <c r="J33" s="14"/>
      <c r="K33" s="14"/>
    </row>
    <row r="34" spans="1:11" x14ac:dyDescent="0.25">
      <c r="A34" s="1"/>
      <c r="B34" s="1"/>
      <c r="C34" s="1"/>
      <c r="D34" s="1"/>
      <c r="E34" s="1" t="s">
        <v>34</v>
      </c>
      <c r="F34" s="1"/>
      <c r="G34" s="14"/>
      <c r="H34" s="14"/>
      <c r="I34" s="14"/>
      <c r="J34" s="14"/>
      <c r="K34" s="14"/>
    </row>
    <row r="35" spans="1:11" x14ac:dyDescent="0.25">
      <c r="A35" s="1"/>
      <c r="B35" s="1"/>
      <c r="C35" s="1"/>
      <c r="D35" s="1"/>
      <c r="E35" s="1"/>
      <c r="F35" s="1" t="s">
        <v>35</v>
      </c>
      <c r="G35" s="14">
        <v>0</v>
      </c>
      <c r="H35" s="14"/>
      <c r="I35" s="14">
        <v>0</v>
      </c>
      <c r="J35" s="14"/>
      <c r="K35" s="14">
        <v>100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100</v>
      </c>
    </row>
    <row r="37" spans="1:11" x14ac:dyDescent="0.25">
      <c r="A37" s="1"/>
      <c r="B37" s="1"/>
      <c r="C37" s="1"/>
      <c r="D37" s="1"/>
      <c r="E37" s="1"/>
      <c r="F37" s="1" t="s">
        <v>21</v>
      </c>
      <c r="G37" s="14">
        <v>385.75</v>
      </c>
      <c r="H37" s="14"/>
      <c r="I37" s="14">
        <v>385.75</v>
      </c>
      <c r="J37" s="14"/>
      <c r="K37" s="14">
        <v>380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4">
        <v>0</v>
      </c>
      <c r="H38" s="14"/>
      <c r="I38" s="14">
        <v>0</v>
      </c>
      <c r="J38" s="14"/>
      <c r="K38" s="14">
        <v>300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4">
        <v>393.85</v>
      </c>
      <c r="H39" s="14"/>
      <c r="I39" s="14">
        <v>393.85</v>
      </c>
      <c r="J39" s="14"/>
      <c r="K39" s="14">
        <v>400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4">
        <v>45.55</v>
      </c>
      <c r="H40" s="14"/>
      <c r="I40" s="14">
        <v>45.55</v>
      </c>
      <c r="J40" s="14"/>
      <c r="K40" s="14">
        <v>60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4">
        <v>473.69</v>
      </c>
      <c r="H41" s="14"/>
      <c r="I41" s="14">
        <v>490.68</v>
      </c>
      <c r="J41" s="14"/>
      <c r="K41" s="14">
        <v>500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4">
        <v>16.43</v>
      </c>
      <c r="H42" s="14"/>
      <c r="I42" s="14">
        <v>16.43</v>
      </c>
      <c r="J42" s="14"/>
      <c r="K42" s="14">
        <v>60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4">
        <v>0</v>
      </c>
      <c r="H43" s="14"/>
      <c r="I43" s="14">
        <v>63.4</v>
      </c>
      <c r="J43" s="14"/>
      <c r="K43" s="14">
        <v>150</v>
      </c>
    </row>
    <row r="44" spans="1:11" x14ac:dyDescent="0.25">
      <c r="A44" s="1"/>
      <c r="B44" s="1"/>
      <c r="C44" s="1"/>
      <c r="D44" s="1"/>
      <c r="E44" s="1"/>
      <c r="F44" s="1" t="s">
        <v>43</v>
      </c>
      <c r="G44" s="14">
        <v>0</v>
      </c>
      <c r="H44" s="14"/>
      <c r="I44" s="14">
        <v>541.37</v>
      </c>
      <c r="J44" s="14"/>
      <c r="K44" s="14">
        <v>950</v>
      </c>
    </row>
    <row r="45" spans="1:11" ht="15.75" thickBot="1" x14ac:dyDescent="0.3">
      <c r="A45" s="1"/>
      <c r="B45" s="1"/>
      <c r="C45" s="1"/>
      <c r="D45" s="1"/>
      <c r="E45" s="1"/>
      <c r="F45" s="1" t="s">
        <v>44</v>
      </c>
      <c r="G45" s="13">
        <v>0</v>
      </c>
      <c r="H45" s="14"/>
      <c r="I45" s="13">
        <v>0</v>
      </c>
      <c r="J45" s="14"/>
      <c r="K45" s="13">
        <v>200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4">
        <f>ROUND(SUM(G34:G45),5)</f>
        <v>1315.27</v>
      </c>
      <c r="H46" s="14"/>
      <c r="I46" s="14">
        <f>ROUND(SUM(I34:I45),5)</f>
        <v>1937.03</v>
      </c>
      <c r="J46" s="14"/>
      <c r="K46" s="14">
        <f>ROUND(SUM(K34:K45),5)</f>
        <v>3200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4">
        <v>0</v>
      </c>
      <c r="H47" s="14"/>
      <c r="I47" s="14">
        <v>79.39</v>
      </c>
      <c r="J47" s="14"/>
      <c r="K47" s="14">
        <v>79.39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4">
        <v>0</v>
      </c>
      <c r="H48" s="14"/>
      <c r="I48" s="14">
        <v>0</v>
      </c>
      <c r="J48" s="14"/>
      <c r="K48" s="14">
        <v>750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4">
        <v>0</v>
      </c>
      <c r="H49" s="14"/>
      <c r="I49" s="14">
        <v>83.01</v>
      </c>
      <c r="J49" s="14"/>
      <c r="K49" s="14">
        <v>83.01</v>
      </c>
    </row>
    <row r="50" spans="1:11" x14ac:dyDescent="0.25">
      <c r="A50" s="1"/>
      <c r="B50" s="1"/>
      <c r="C50" s="1"/>
      <c r="D50" s="1"/>
      <c r="E50" s="1" t="s">
        <v>49</v>
      </c>
      <c r="F50" s="1"/>
      <c r="G50" s="14">
        <v>0</v>
      </c>
      <c r="H50" s="14"/>
      <c r="I50" s="14">
        <v>467.88</v>
      </c>
      <c r="J50" s="14"/>
      <c r="K50" s="14">
        <v>467.88</v>
      </c>
    </row>
    <row r="51" spans="1:11" x14ac:dyDescent="0.25">
      <c r="A51" s="1"/>
      <c r="B51" s="1"/>
      <c r="C51" s="1"/>
      <c r="D51" s="1"/>
      <c r="E51" s="1" t="s">
        <v>50</v>
      </c>
      <c r="F51" s="1"/>
      <c r="G51" s="14">
        <v>0</v>
      </c>
      <c r="H51" s="14"/>
      <c r="I51" s="14">
        <v>500</v>
      </c>
      <c r="J51" s="14"/>
      <c r="K51" s="14">
        <v>500</v>
      </c>
    </row>
    <row r="52" spans="1:11" ht="15.75" thickBot="1" x14ac:dyDescent="0.3">
      <c r="A52" s="1"/>
      <c r="B52" s="1"/>
      <c r="C52" s="1"/>
      <c r="D52" s="1"/>
      <c r="E52" s="1" t="s">
        <v>51</v>
      </c>
      <c r="F52" s="1"/>
      <c r="G52" s="13">
        <v>0</v>
      </c>
      <c r="H52" s="14"/>
      <c r="I52" s="13">
        <v>0</v>
      </c>
      <c r="J52" s="14"/>
      <c r="K52" s="13">
        <v>2500</v>
      </c>
    </row>
    <row r="53" spans="1:11" x14ac:dyDescent="0.25">
      <c r="A53" s="1"/>
      <c r="B53" s="1"/>
      <c r="C53" s="1"/>
      <c r="D53" s="1" t="s">
        <v>52</v>
      </c>
      <c r="E53" s="1"/>
      <c r="F53" s="1"/>
      <c r="G53" s="14">
        <f>ROUND(G33+SUM(G46:G52),5)</f>
        <v>1315.27</v>
      </c>
      <c r="H53" s="14"/>
      <c r="I53" s="14">
        <f>ROUND(I33+SUM(I46:I52),5)</f>
        <v>3067.31</v>
      </c>
      <c r="J53" s="14"/>
      <c r="K53" s="14">
        <f>ROUND(K33+SUM(K46:K52),5)</f>
        <v>7580.28</v>
      </c>
    </row>
    <row r="54" spans="1:11" x14ac:dyDescent="0.25">
      <c r="A54" s="1"/>
      <c r="B54" s="1"/>
      <c r="C54" s="1"/>
      <c r="D54" s="1" t="s">
        <v>53</v>
      </c>
      <c r="E54" s="1"/>
      <c r="F54" s="1"/>
      <c r="G54" s="14"/>
      <c r="H54" s="14"/>
      <c r="I54" s="14"/>
      <c r="J54" s="14"/>
      <c r="K54" s="14"/>
    </row>
    <row r="55" spans="1:11" x14ac:dyDescent="0.25">
      <c r="A55" s="1"/>
      <c r="B55" s="1"/>
      <c r="C55" s="1"/>
      <c r="D55" s="1"/>
      <c r="E55" s="1" t="s">
        <v>54</v>
      </c>
      <c r="F55" s="1"/>
      <c r="G55" s="14">
        <v>40</v>
      </c>
      <c r="H55" s="14"/>
      <c r="I55" s="14">
        <v>360</v>
      </c>
      <c r="J55" s="14"/>
      <c r="K55" s="14">
        <v>480</v>
      </c>
    </row>
    <row r="56" spans="1:11" ht="15.75" thickBot="1" x14ac:dyDescent="0.3">
      <c r="A56" s="1"/>
      <c r="B56" s="1"/>
      <c r="C56" s="1"/>
      <c r="D56" s="1"/>
      <c r="E56" s="1" t="s">
        <v>55</v>
      </c>
      <c r="F56" s="1"/>
      <c r="G56" s="15">
        <v>150</v>
      </c>
      <c r="H56" s="14"/>
      <c r="I56" s="15">
        <v>1403.96</v>
      </c>
      <c r="J56" s="14"/>
      <c r="K56" s="15">
        <v>1853.96</v>
      </c>
    </row>
    <row r="57" spans="1:11" ht="15.75" thickBot="1" x14ac:dyDescent="0.3">
      <c r="A57" s="1"/>
      <c r="B57" s="1"/>
      <c r="C57" s="1"/>
      <c r="D57" s="1" t="s">
        <v>56</v>
      </c>
      <c r="E57" s="1"/>
      <c r="F57" s="1"/>
      <c r="G57" s="16">
        <f>ROUND(SUM(G54:G56),5)</f>
        <v>190</v>
      </c>
      <c r="H57" s="14"/>
      <c r="I57" s="16">
        <f>ROUND(SUM(I54:I56),5)</f>
        <v>1763.96</v>
      </c>
      <c r="J57" s="14"/>
      <c r="K57" s="16">
        <f>ROUND(SUM(K54:K56),5)</f>
        <v>2333.96</v>
      </c>
    </row>
    <row r="58" spans="1:11" x14ac:dyDescent="0.25">
      <c r="A58" s="1"/>
      <c r="B58" s="1"/>
      <c r="C58" s="1" t="s">
        <v>57</v>
      </c>
      <c r="D58" s="1"/>
      <c r="E58" s="1"/>
      <c r="F58" s="1"/>
      <c r="G58" s="14">
        <f>ROUND(G19+G29+G32+G53+G57,5)</f>
        <v>2255.27</v>
      </c>
      <c r="H58" s="14"/>
      <c r="I58" s="14">
        <f>ROUND(I19+I29+I32+I53+I57,5)</f>
        <v>8651.07</v>
      </c>
      <c r="J58" s="14"/>
      <c r="K58" s="14">
        <f>ROUND(K19+K29+K32+K53+K57,5)</f>
        <v>19464.240000000002</v>
      </c>
    </row>
    <row r="59" spans="1:11" x14ac:dyDescent="0.25">
      <c r="A59" s="1"/>
      <c r="B59" s="1"/>
      <c r="C59" s="1" t="s">
        <v>58</v>
      </c>
      <c r="D59" s="1"/>
      <c r="E59" s="1"/>
      <c r="F59" s="1"/>
      <c r="G59" s="14"/>
      <c r="H59" s="14"/>
      <c r="I59" s="14"/>
      <c r="J59" s="14"/>
      <c r="K59" s="14"/>
    </row>
    <row r="60" spans="1:11" x14ac:dyDescent="0.25">
      <c r="A60" s="1"/>
      <c r="B60" s="1"/>
      <c r="C60" s="1"/>
      <c r="D60" s="1" t="s">
        <v>59</v>
      </c>
      <c r="E60" s="1"/>
      <c r="F60" s="1"/>
      <c r="G60" s="14">
        <v>0</v>
      </c>
      <c r="H60" s="14"/>
      <c r="I60" s="14">
        <v>0</v>
      </c>
      <c r="J60" s="14"/>
      <c r="K60" s="14">
        <v>2000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4">
        <v>0</v>
      </c>
      <c r="H61" s="14"/>
      <c r="I61" s="14">
        <v>0</v>
      </c>
      <c r="J61" s="14"/>
      <c r="K61" s="14">
        <v>1000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3">
        <v>0</v>
      </c>
      <c r="H62" s="14"/>
      <c r="I62" s="13">
        <v>1250</v>
      </c>
      <c r="J62" s="14"/>
      <c r="K62" s="13">
        <v>1250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4">
        <f>ROUND(SUM(G59:G62),5)</f>
        <v>0</v>
      </c>
      <c r="H63" s="14"/>
      <c r="I63" s="14">
        <f>ROUND(SUM(I59:I62),5)</f>
        <v>1250</v>
      </c>
      <c r="J63" s="14"/>
      <c r="K63" s="14">
        <f>ROUND(SUM(K59:K62),5)</f>
        <v>4250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4"/>
      <c r="H64" s="14"/>
      <c r="I64" s="14"/>
      <c r="J64" s="14"/>
      <c r="K64" s="14"/>
    </row>
    <row r="65" spans="1:11" x14ac:dyDescent="0.25">
      <c r="A65" s="1"/>
      <c r="B65" s="1"/>
      <c r="C65" s="1"/>
      <c r="D65" s="1" t="s">
        <v>21</v>
      </c>
      <c r="E65" s="1"/>
      <c r="F65" s="1"/>
      <c r="G65" s="14">
        <v>0</v>
      </c>
      <c r="H65" s="14"/>
      <c r="I65" s="14">
        <v>0</v>
      </c>
      <c r="J65" s="14"/>
      <c r="K65" s="14">
        <v>350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4">
        <v>0</v>
      </c>
      <c r="H66" s="14"/>
      <c r="I66" s="14">
        <v>0</v>
      </c>
      <c r="J66" s="14"/>
      <c r="K66" s="14">
        <v>200</v>
      </c>
    </row>
    <row r="67" spans="1:11" x14ac:dyDescent="0.25">
      <c r="A67" s="1"/>
      <c r="B67" s="1"/>
      <c r="C67" s="1"/>
      <c r="D67" s="1" t="s">
        <v>65</v>
      </c>
      <c r="E67" s="1"/>
      <c r="F67" s="1"/>
      <c r="G67" s="14">
        <v>0</v>
      </c>
      <c r="H67" s="14"/>
      <c r="I67" s="14">
        <v>0</v>
      </c>
      <c r="J67" s="14"/>
      <c r="K67" s="14">
        <v>150</v>
      </c>
    </row>
    <row r="68" spans="1:11" x14ac:dyDescent="0.25">
      <c r="A68" s="1"/>
      <c r="B68" s="1"/>
      <c r="C68" s="1"/>
      <c r="D68" s="1" t="s">
        <v>66</v>
      </c>
      <c r="E68" s="1"/>
      <c r="F68" s="1"/>
      <c r="G68" s="14">
        <v>0</v>
      </c>
      <c r="H68" s="14"/>
      <c r="I68" s="14">
        <v>0</v>
      </c>
      <c r="J68" s="14"/>
      <c r="K68" s="14">
        <v>100</v>
      </c>
    </row>
    <row r="69" spans="1:11" x14ac:dyDescent="0.25">
      <c r="A69" s="1"/>
      <c r="B69" s="1"/>
      <c r="C69" s="1"/>
      <c r="D69" s="1" t="s">
        <v>40</v>
      </c>
      <c r="E69" s="1"/>
      <c r="F69" s="1"/>
      <c r="G69" s="14">
        <v>0</v>
      </c>
      <c r="H69" s="14"/>
      <c r="I69" s="14">
        <v>26.83</v>
      </c>
      <c r="J69" s="14"/>
      <c r="K69" s="14">
        <v>150</v>
      </c>
    </row>
    <row r="70" spans="1:11" x14ac:dyDescent="0.25">
      <c r="A70" s="1"/>
      <c r="B70" s="1"/>
      <c r="C70" s="1"/>
      <c r="D70" s="1" t="s">
        <v>67</v>
      </c>
      <c r="E70" s="1"/>
      <c r="F70" s="1"/>
      <c r="G70" s="14">
        <v>0</v>
      </c>
      <c r="H70" s="14"/>
      <c r="I70" s="14">
        <v>0</v>
      </c>
      <c r="J70" s="14"/>
      <c r="K70" s="14">
        <v>50</v>
      </c>
    </row>
    <row r="71" spans="1:11" x14ac:dyDescent="0.25">
      <c r="A71" s="1"/>
      <c r="B71" s="1"/>
      <c r="C71" s="1"/>
      <c r="D71" s="1" t="s">
        <v>68</v>
      </c>
      <c r="E71" s="1"/>
      <c r="F71" s="1"/>
      <c r="G71" s="14">
        <v>0</v>
      </c>
      <c r="H71" s="14"/>
      <c r="I71" s="14">
        <v>0</v>
      </c>
      <c r="J71" s="14"/>
      <c r="K71" s="14">
        <v>500</v>
      </c>
    </row>
    <row r="72" spans="1:11" x14ac:dyDescent="0.25">
      <c r="A72" s="1"/>
      <c r="B72" s="1"/>
      <c r="C72" s="1"/>
      <c r="D72" s="1" t="s">
        <v>12</v>
      </c>
      <c r="E72" s="1"/>
      <c r="F72" s="1"/>
      <c r="G72" s="14">
        <v>0</v>
      </c>
      <c r="H72" s="14"/>
      <c r="I72" s="14">
        <v>0</v>
      </c>
      <c r="J72" s="14"/>
      <c r="K72" s="14">
        <v>300</v>
      </c>
    </row>
    <row r="73" spans="1:11" ht="15.75" thickBot="1" x14ac:dyDescent="0.3">
      <c r="A73" s="1"/>
      <c r="B73" s="1"/>
      <c r="C73" s="1"/>
      <c r="D73" s="1" t="s">
        <v>69</v>
      </c>
      <c r="E73" s="1"/>
      <c r="F73" s="1"/>
      <c r="G73" s="13">
        <v>0</v>
      </c>
      <c r="H73" s="14"/>
      <c r="I73" s="13">
        <v>0</v>
      </c>
      <c r="J73" s="14"/>
      <c r="K73" s="13">
        <v>1200</v>
      </c>
    </row>
    <row r="74" spans="1:11" x14ac:dyDescent="0.25">
      <c r="A74" s="1"/>
      <c r="B74" s="1"/>
      <c r="C74" s="1" t="s">
        <v>70</v>
      </c>
      <c r="D74" s="1"/>
      <c r="E74" s="1"/>
      <c r="F74" s="1"/>
      <c r="G74" s="14">
        <f>ROUND(SUM(G64:G73),5)</f>
        <v>0</v>
      </c>
      <c r="H74" s="14"/>
      <c r="I74" s="14">
        <f>ROUND(SUM(I64:I73),5)</f>
        <v>26.83</v>
      </c>
      <c r="J74" s="14"/>
      <c r="K74" s="14">
        <f>ROUND(SUM(K64:K73),5)</f>
        <v>3000</v>
      </c>
    </row>
    <row r="75" spans="1:11" ht="15.75" thickBot="1" x14ac:dyDescent="0.3">
      <c r="A75" s="1"/>
      <c r="B75" s="1"/>
      <c r="C75" s="1" t="s">
        <v>71</v>
      </c>
      <c r="D75" s="1"/>
      <c r="E75" s="1"/>
      <c r="F75" s="1"/>
      <c r="G75" s="15">
        <v>0</v>
      </c>
      <c r="H75" s="14"/>
      <c r="I75" s="15">
        <v>0</v>
      </c>
      <c r="J75" s="14"/>
      <c r="K75" s="15">
        <v>9273.5</v>
      </c>
    </row>
    <row r="76" spans="1:11" ht="15.75" thickBot="1" x14ac:dyDescent="0.3">
      <c r="A76" s="1"/>
      <c r="B76" s="1" t="s">
        <v>72</v>
      </c>
      <c r="C76" s="1"/>
      <c r="D76" s="1"/>
      <c r="E76" s="1"/>
      <c r="F76" s="1"/>
      <c r="G76" s="17">
        <f>ROUND(G6+G18+G58+G63+SUM(G74:G75),5)</f>
        <v>2560.77</v>
      </c>
      <c r="H76" s="14"/>
      <c r="I76" s="17">
        <f>ROUND(I6+I18+I58+I63+SUM(I74:I75),5)</f>
        <v>13132.82</v>
      </c>
      <c r="J76" s="14"/>
      <c r="K76" s="17">
        <f>ROUND(K6+K18+K58+K63+SUM(K74:K75),5)</f>
        <v>42000</v>
      </c>
    </row>
    <row r="77" spans="1:11" s="6" customFormat="1" ht="12" thickBot="1" x14ac:dyDescent="0.25">
      <c r="A77" s="1" t="s">
        <v>73</v>
      </c>
      <c r="B77" s="1"/>
      <c r="C77" s="1"/>
      <c r="D77" s="1"/>
      <c r="E77" s="1"/>
      <c r="F77" s="1"/>
      <c r="G77" s="18">
        <f>ROUND(G5-G76,5)</f>
        <v>-2560.77</v>
      </c>
      <c r="H77" s="19"/>
      <c r="I77" s="18">
        <f>ROUND(I5-I76,5)</f>
        <v>28867.18</v>
      </c>
      <c r="J77" s="19"/>
      <c r="K77" s="18">
        <f>ROUND(K5-K76,5)</f>
        <v>0</v>
      </c>
    </row>
    <row r="78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1:12 PM
&amp;"Arial,Bold"&amp;8 04/09/19
&amp;"Arial,Bold"&amp;8 Cash Basis&amp;C&amp;"Arial,Bold"&amp;12 Tarzana Neighborhood Council
&amp;"Arial,Bold"&amp;14 Profit &amp;&amp; Loss Budget Performance
&amp;"Arial,Bold"&amp;10 March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766-E696-40CD-AF5F-BF9E377D6EDD}">
  <dimension ref="A4:E17"/>
  <sheetViews>
    <sheetView topLeftCell="A3" workbookViewId="0">
      <selection activeCell="E8" sqref="E8"/>
    </sheetView>
  </sheetViews>
  <sheetFormatPr defaultRowHeight="15" x14ac:dyDescent="0.25"/>
  <cols>
    <col min="4" max="4" width="30.28515625" customWidth="1"/>
    <col min="5" max="5" width="12.5703125" customWidth="1"/>
  </cols>
  <sheetData>
    <row r="4" spans="1:5" x14ac:dyDescent="0.25">
      <c r="E4" s="22"/>
    </row>
    <row r="5" spans="1:5" x14ac:dyDescent="0.25">
      <c r="A5" t="s">
        <v>74</v>
      </c>
    </row>
    <row r="6" spans="1:5" x14ac:dyDescent="0.25">
      <c r="B6" t="s">
        <v>75</v>
      </c>
    </row>
    <row r="7" spans="1:5" x14ac:dyDescent="0.25">
      <c r="C7" t="s">
        <v>76</v>
      </c>
    </row>
    <row r="8" spans="1:5" x14ac:dyDescent="0.25">
      <c r="D8" t="s">
        <v>77</v>
      </c>
      <c r="E8" s="27">
        <v>31427.95</v>
      </c>
    </row>
    <row r="9" spans="1:5" x14ac:dyDescent="0.25">
      <c r="C9" t="s">
        <v>78</v>
      </c>
      <c r="E9" s="23">
        <v>31427.95</v>
      </c>
    </row>
    <row r="10" spans="1:5" x14ac:dyDescent="0.25">
      <c r="B10" t="s">
        <v>79</v>
      </c>
      <c r="E10" s="24">
        <v>31427.95</v>
      </c>
    </row>
    <row r="11" spans="1:5" ht="15.75" thickBot="1" x14ac:dyDescent="0.3">
      <c r="A11" t="s">
        <v>80</v>
      </c>
      <c r="E11" s="25">
        <v>31427.95</v>
      </c>
    </row>
    <row r="12" spans="1:5" ht="15.75" thickTop="1" x14ac:dyDescent="0.25">
      <c r="A12" t="s">
        <v>81</v>
      </c>
      <c r="E12" s="26"/>
    </row>
    <row r="13" spans="1:5" x14ac:dyDescent="0.25">
      <c r="B13" t="s">
        <v>82</v>
      </c>
      <c r="E13" s="26"/>
    </row>
    <row r="14" spans="1:5" x14ac:dyDescent="0.25">
      <c r="C14" t="s">
        <v>73</v>
      </c>
      <c r="E14" s="27">
        <v>31427.95</v>
      </c>
    </row>
    <row r="15" spans="1:5" x14ac:dyDescent="0.25">
      <c r="B15" t="s">
        <v>83</v>
      </c>
      <c r="E15" s="24">
        <v>31427.95</v>
      </c>
    </row>
    <row r="16" spans="1:5" ht="15.75" thickBot="1" x14ac:dyDescent="0.3">
      <c r="A16" t="s">
        <v>84</v>
      </c>
      <c r="E16" s="25">
        <v>31427.95</v>
      </c>
    </row>
    <row r="17" ht="15.75" thickTop="1" x14ac:dyDescent="0.25"/>
  </sheetData>
  <pageMargins left="0.7" right="0.7" top="0.75" bottom="0.75" header="0.3" footer="0.3"/>
  <pageSetup orientation="portrait" horizontalDpi="0" verticalDpi="0" r:id="rId1"/>
  <headerFooter>
    <oddHeader>&amp;CTarzana Neighborhood Council
Balance Sheet
March 31, 2019</oddHeader>
    <oddFooter>&amp;L&amp;D, &amp;T'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2019-04-09T20:31:34Z</cp:lastPrinted>
  <dcterms:created xsi:type="dcterms:W3CDTF">2019-04-09T20:12:48Z</dcterms:created>
  <dcterms:modified xsi:type="dcterms:W3CDTF">2019-04-22T00:48:26Z</dcterms:modified>
</cp:coreProperties>
</file>