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$27:$27,'P&amp;L'!$30:$30,'P&amp;L'!$32:$32</definedName>
    <definedName name="QB_DATA_1" localSheetId="0" hidden="1">'P&amp;L'!$34:$34,'P&amp;L'!$35:$35,'P&amp;L'!$38:$38,'P&amp;L'!$39:$39,'P&amp;L'!$43:$43,'P&amp;L'!$46:$46,'P&amp;L'!$48:$48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'P&amp;L'!$G$5,'P&amp;L'!#REF!,'P&amp;L'!$I$5,'P&amp;L'!#REF!,'P&amp;L'!$K$5,'P&amp;L'!$G$17,'P&amp;L'!#REF!,'P&amp;L'!$I$17,'P&amp;L'!#REF!,'P&amp;L'!$K$17,'P&amp;L'!$G$19,'P&amp;L'!#REF!,'P&amp;L'!$I$19,'P&amp;L'!#REF!,'P&amp;L'!$K$19,'P&amp;L'!$G$24</definedName>
    <definedName name="QB_FORMULA_1" localSheetId="0" hidden="1">'P&amp;L'!#REF!,'P&amp;L'!$I$24,'P&amp;L'!#REF!,'P&amp;L'!$K$24,'P&amp;L'!$G$28,'P&amp;L'!#REF!,'P&amp;L'!$I$28,'P&amp;L'!#REF!,'P&amp;L'!$K$28,'P&amp;L'!$G$33,'P&amp;L'!#REF!,'P&amp;L'!$I$33,'P&amp;L'!#REF!,'P&amp;L'!$K$33,'P&amp;L'!$G$36,'P&amp;L'!#REF!</definedName>
    <definedName name="QB_FORMULA_2" localSheetId="0" hidden="1">'P&amp;L'!$I$36,'P&amp;L'!#REF!,'P&amp;L'!$K$36,'P&amp;L'!$G$40,'P&amp;L'!#REF!,'P&amp;L'!$I$40,'P&amp;L'!#REF!,'P&amp;L'!$K$40,'P&amp;L'!$G$41,'P&amp;L'!#REF!,'P&amp;L'!$I$41,'P&amp;L'!#REF!,'P&amp;L'!$K$41,'P&amp;L'!$G$44,'P&amp;L'!#REF!,'P&amp;L'!$I$44</definedName>
    <definedName name="QB_FORMULA_3" localSheetId="0" hidden="1">'P&amp;L'!#REF!,'P&amp;L'!$K$44,'P&amp;L'!$G$47,'P&amp;L'!#REF!,'P&amp;L'!$I$47,'P&amp;L'!#REF!,'P&amp;L'!$K$47,'P&amp;L'!$G$49,'P&amp;L'!#REF!,'P&amp;L'!$I$49,'P&amp;L'!#REF!,'P&amp;L'!$K$49,'P&amp;L'!$G$50,'P&amp;L'!#REF!,'P&amp;L'!$I$50,'P&amp;L'!#REF!</definedName>
    <definedName name="QB_FORMULA_4" localSheetId="0" hidden="1">'P&amp;L'!$K$50</definedName>
    <definedName name="QB_ROW_1" localSheetId="1" hidden="1">'Balance Sheet'!$A$5</definedName>
    <definedName name="QB_ROW_10020" localSheetId="0" hidden="1">'P&amp;L'!$C$42</definedName>
    <definedName name="QB_ROW_1011" localSheetId="1" hidden="1">'Balance Sheet'!$B$6</definedName>
    <definedName name="QB_ROW_10320" localSheetId="0" hidden="1">'P&amp;L'!$C$44</definedName>
    <definedName name="QB_ROW_105240" localSheetId="0" hidden="1">'P&amp;L'!$E$35</definedName>
    <definedName name="QB_ROW_109030" localSheetId="0" hidden="1">'P&amp;L'!$D$25</definedName>
    <definedName name="QB_ROW_109330" localSheetId="0" hidden="1">'P&amp;L'!$D$28</definedName>
    <definedName name="QB_ROW_11020" localSheetId="0" hidden="1">'P&amp;L'!$C$45</definedName>
    <definedName name="QB_ROW_11320" localSheetId="0" hidden="1">'P&amp;L'!$C$47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'P&amp;L'!$C$48</definedName>
    <definedName name="QB_ROW_14011" localSheetId="1" hidden="1">'Balance Sheet'!$B$13</definedName>
    <definedName name="QB_ROW_14311" localSheetId="1" hidden="1">'Balance Sheet'!$B$15</definedName>
    <definedName name="QB_ROW_158230" localSheetId="0" hidden="1">'P&amp;L'!$D$43</definedName>
    <definedName name="QB_ROW_161240" localSheetId="0" hidden="1">'P&amp;L'!$E$15</definedName>
    <definedName name="QB_ROW_162240" localSheetId="0" hidden="1">'P&amp;L'!$E$30</definedName>
    <definedName name="QB_ROW_164230" localSheetId="1" hidden="1">'Balance Sheet'!$D$8</definedName>
    <definedName name="QB_ROW_165230" localSheetId="0" hidden="1">'P&amp;L'!$D$46</definedName>
    <definedName name="QB_ROW_166240" localSheetId="0" hidden="1">'P&amp;L'!$E$26</definedName>
    <definedName name="QB_ROW_167240" localSheetId="0" hidden="1">'P&amp;L'!$E$27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'P&amp;L'!$A$50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'P&amp;L'!$B$49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Sheet'!$A$11</definedName>
    <definedName name="QB_ROW_36240" localSheetId="0" hidden="1">'P&amp;L'!$E$22</definedName>
    <definedName name="QB_ROW_37030" localSheetId="0" hidden="1">'P&amp;L'!$D$29</definedName>
    <definedName name="QB_ROW_37330" localSheetId="0" hidden="1">'P&amp;L'!$D$36</definedName>
    <definedName name="QB_ROW_39040" localSheetId="0" hidden="1">'P&amp;L'!$E$31</definedName>
    <definedName name="QB_ROW_39340" localSheetId="0" hidden="1">'P&amp;L'!$E$33</definedName>
    <definedName name="QB_ROW_44030" localSheetId="0" hidden="1">'P&amp;L'!$D$37</definedName>
    <definedName name="QB_ROW_44330" localSheetId="0" hidden="1">'P&amp;L'!$D$40</definedName>
    <definedName name="QB_ROW_45240" localSheetId="0" hidden="1">'P&amp;L'!$E$38</definedName>
    <definedName name="QB_ROW_46240" localSheetId="0" hidden="1">'P&amp;L'!$E$39</definedName>
    <definedName name="QB_ROW_47220" localSheetId="0" hidden="1">'P&amp;L'!$C$4</definedName>
    <definedName name="QB_ROW_48240" localSheetId="0" hidden="1">'P&amp;L'!$E$23</definedName>
    <definedName name="QB_ROW_66250" localSheetId="0" hidden="1">'P&amp;L'!$F$32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'P&amp;L'!$C$7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'P&amp;L'!$C$41</definedName>
    <definedName name="QB_ROW_98240" localSheetId="0" hidden="1">'P&amp;L'!$E$34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20171231</definedName>
    <definedName name="QBENDDATE" localSheetId="0">20171231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20171201</definedName>
    <definedName name="QBSTARTDATE" localSheetId="0">20171201</definedName>
  </definedNames>
  <calcPr calcId="125725"/>
</workbook>
</file>

<file path=xl/calcChain.xml><?xml version="1.0" encoding="utf-8"?>
<calcChain xmlns="http://schemas.openxmlformats.org/spreadsheetml/2006/main">
  <c r="E16" i="3"/>
  <c r="E15"/>
  <c r="E11"/>
  <c r="E10"/>
  <c r="E9"/>
  <c r="K47" i="1"/>
  <c r="I47"/>
  <c r="G47"/>
  <c r="K44"/>
  <c r="I44"/>
  <c r="G44"/>
  <c r="K40"/>
  <c r="I40"/>
  <c r="G40"/>
  <c r="K33"/>
  <c r="K36" s="1"/>
  <c r="I33"/>
  <c r="I36" s="1"/>
  <c r="G33"/>
  <c r="G36" s="1"/>
  <c r="K28"/>
  <c r="I28"/>
  <c r="G28"/>
  <c r="K24"/>
  <c r="I24"/>
  <c r="G24"/>
  <c r="K17"/>
  <c r="K19" s="1"/>
  <c r="I17"/>
  <c r="I19" s="1"/>
  <c r="G17"/>
  <c r="G19" s="1"/>
  <c r="K5"/>
  <c r="I5"/>
  <c r="G5"/>
  <c r="I41" l="1"/>
  <c r="I49" s="1"/>
  <c r="I50" s="1"/>
  <c r="G41"/>
  <c r="G49"/>
  <c r="G50" s="1"/>
  <c r="K41"/>
  <c r="K49" s="1"/>
  <c r="K50" s="1"/>
</calcChain>
</file>

<file path=xl/sharedStrings.xml><?xml version="1.0" encoding="utf-8"?>
<sst xmlns="http://schemas.openxmlformats.org/spreadsheetml/2006/main" count="64" uniqueCount="63">
  <si>
    <t>Dec 17</t>
  </si>
  <si>
    <t>Jul - Dec 17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</si>
  <si>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</si>
  <si>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</si>
  <si>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</si>
  <si>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</si>
  <si>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</si>
  <si>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</si>
  <si>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</si>
  <si>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</si>
  <si>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</si>
  <si>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</si>
  <si>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</si>
  <si>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</si>
  <si>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</si>
  <si>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</si>
  <si>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</si>
  <si>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</si>
  <si>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</si>
  <si>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</si>
  <si>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</si>
  <si>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</si>
  <si>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</si>
  <si>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</si>
  <si>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</si>
  <si>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Animal Welfare Committee</t>
  </si>
  <si>
    <t>Bone Pool</t>
  </si>
  <si>
    <t>Canopy Back Yard</t>
  </si>
  <si>
    <t>Total Animal Welfare Committee</t>
  </si>
  <si>
    <t>Events</t>
  </si>
  <si>
    <t>Community Plan Workshop</t>
  </si>
  <si>
    <t>Earth Day</t>
  </si>
  <si>
    <t>Poster Paper</t>
  </si>
  <si>
    <t>Total Earth Day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</si>
  <si>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</si>
  <si>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</si>
  <si>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</si>
  <si>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</si>
  <si>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</si>
  <si>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</si>
  <si>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</si>
  <si>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</si>
  <si>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</si>
  <si>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</si>
  <si>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</si>
  <si>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</si>
  <si>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</si>
  <si>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Total 400 Neighborhood Purpose Grants</t>
  </si>
  <si>
    <t>900 Unallocated</t>
  </si>
  <si>
    <t>Total Expense</t>
  </si>
  <si>
    <t>Dec 31, 17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</si>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</sst>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51"/>
  <sheetViews>
    <sheetView tabSelected="1" workbookViewId="0">
      <pane xSplit="6" ySplit="2" topLeftCell="G27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4.4"/>
  <cols>
    <col min="1" max="1" width="5.88671875" style="11" customWidth="1"/>
    <col min="2" max="2" width="6.109375" style="11" customWidth="1"/>
    <col min="3" max="3" width="5.77734375" style="11" customWidth="1"/>
    <col min="4" max="4" width="5.88671875" style="11" customWidth="1"/>
    <col min="5" max="5" width="6.5546875" style="11" customWidth="1"/>
    <col min="6" max="6" width="26.21875" style="11" customWidth="1"/>
    <col min="7" max="7" width="11.88671875" style="12" customWidth="1"/>
    <col min="8" max="8" width="2.33203125" style="12" customWidth="1"/>
    <col min="9" max="9" width="8.88671875" style="12" bestFit="1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3">
        <v>0</v>
      </c>
      <c r="H4" s="19"/>
      <c r="I4" s="23">
        <v>42000</v>
      </c>
      <c r="J4" s="19"/>
      <c r="K4" s="23">
        <v>42000</v>
      </c>
    </row>
    <row r="5" spans="1:11">
      <c r="A5" s="1"/>
      <c r="B5" s="1" t="s">
        <v>5</v>
      </c>
      <c r="C5" s="1"/>
      <c r="D5" s="1"/>
      <c r="E5" s="1"/>
      <c r="F5" s="1"/>
      <c r="G5" s="16">
        <f>ROUND(SUM(G3:G4),5)</f>
        <v>0</v>
      </c>
      <c r="H5" s="16"/>
      <c r="I5" s="16">
        <f>ROUND(SUM(I3:I4),5)</f>
        <v>42000</v>
      </c>
      <c r="J5" s="16"/>
      <c r="K5" s="16">
        <f>ROUND(SUM(K3:K4),5)</f>
        <v>42000</v>
      </c>
    </row>
    <row r="6" spans="1:11">
      <c r="A6" s="1"/>
      <c r="B6" s="1" t="s">
        <v>6</v>
      </c>
      <c r="C6" s="1"/>
      <c r="D6" s="1"/>
      <c r="E6" s="1"/>
      <c r="F6" s="1"/>
      <c r="G6" s="16"/>
      <c r="H6" s="16"/>
      <c r="I6" s="16"/>
      <c r="J6" s="16"/>
      <c r="K6" s="16"/>
    </row>
    <row r="7" spans="1:11">
      <c r="A7" s="1"/>
      <c r="B7" s="1"/>
      <c r="C7" s="1" t="s">
        <v>7</v>
      </c>
      <c r="D7" s="1"/>
      <c r="E7" s="1"/>
      <c r="F7" s="1"/>
      <c r="G7" s="16"/>
      <c r="H7" s="16"/>
      <c r="I7" s="16"/>
      <c r="J7" s="16"/>
      <c r="K7" s="16"/>
    </row>
    <row r="8" spans="1:11">
      <c r="A8" s="1"/>
      <c r="B8" s="1"/>
      <c r="C8" s="1"/>
      <c r="D8" s="1" t="s">
        <v>8</v>
      </c>
      <c r="E8" s="1"/>
      <c r="F8" s="1"/>
      <c r="G8" s="16"/>
      <c r="H8" s="16"/>
      <c r="I8" s="16"/>
      <c r="J8" s="16"/>
      <c r="K8" s="16"/>
    </row>
    <row r="9" spans="1:11">
      <c r="A9" s="1"/>
      <c r="B9" s="1"/>
      <c r="C9" s="1"/>
      <c r="D9" s="1"/>
      <c r="E9" s="1" t="s">
        <v>9</v>
      </c>
      <c r="F9" s="1"/>
      <c r="G9" s="16">
        <v>0</v>
      </c>
      <c r="H9" s="16"/>
      <c r="I9" s="16">
        <v>0</v>
      </c>
      <c r="J9" s="16"/>
      <c r="K9" s="16">
        <v>200</v>
      </c>
    </row>
    <row r="10" spans="1:11">
      <c r="A10" s="1"/>
      <c r="B10" s="1"/>
      <c r="C10" s="1"/>
      <c r="D10" s="1"/>
      <c r="E10" s="1" t="s">
        <v>10</v>
      </c>
      <c r="F10" s="1"/>
      <c r="G10" s="16">
        <v>0</v>
      </c>
      <c r="H10" s="16"/>
      <c r="I10" s="16">
        <v>31.83</v>
      </c>
      <c r="J10" s="16"/>
      <c r="K10" s="16">
        <v>150</v>
      </c>
    </row>
    <row r="11" spans="1:11">
      <c r="A11" s="1"/>
      <c r="B11" s="1"/>
      <c r="C11" s="1"/>
      <c r="D11" s="1"/>
      <c r="E11" s="1" t="s">
        <v>11</v>
      </c>
      <c r="F11" s="1"/>
      <c r="G11" s="16">
        <v>101.49</v>
      </c>
      <c r="H11" s="16"/>
      <c r="I11" s="16">
        <v>793.02</v>
      </c>
      <c r="J11" s="16"/>
      <c r="K11" s="16">
        <v>2400</v>
      </c>
    </row>
    <row r="12" spans="1:11">
      <c r="A12" s="1"/>
      <c r="B12" s="1"/>
      <c r="C12" s="1"/>
      <c r="D12" s="1"/>
      <c r="E12" s="1" t="s">
        <v>12</v>
      </c>
      <c r="F12" s="1"/>
      <c r="G12" s="16">
        <v>0</v>
      </c>
      <c r="H12" s="16"/>
      <c r="I12" s="16">
        <v>0</v>
      </c>
      <c r="J12" s="16"/>
      <c r="K12" s="16">
        <v>100</v>
      </c>
    </row>
    <row r="13" spans="1:11">
      <c r="A13" s="1"/>
      <c r="B13" s="1"/>
      <c r="C13" s="1"/>
      <c r="D13" s="1"/>
      <c r="E13" s="1" t="s">
        <v>13</v>
      </c>
      <c r="F13" s="1"/>
      <c r="G13" s="16">
        <v>0</v>
      </c>
      <c r="H13" s="16"/>
      <c r="I13" s="16">
        <v>0</v>
      </c>
      <c r="J13" s="16"/>
      <c r="K13" s="16">
        <v>150</v>
      </c>
    </row>
    <row r="14" spans="1:11">
      <c r="A14" s="1"/>
      <c r="B14" s="1"/>
      <c r="C14" s="1"/>
      <c r="D14" s="1"/>
      <c r="E14" s="1" t="s">
        <v>14</v>
      </c>
      <c r="F14" s="1"/>
      <c r="G14" s="16">
        <v>0</v>
      </c>
      <c r="H14" s="16"/>
      <c r="I14" s="16">
        <v>35.659999999999997</v>
      </c>
      <c r="J14" s="16"/>
      <c r="K14" s="16">
        <v>200</v>
      </c>
    </row>
    <row r="15" spans="1:11">
      <c r="A15" s="1"/>
      <c r="B15" s="1"/>
      <c r="C15" s="1"/>
      <c r="D15" s="1"/>
      <c r="E15" s="1" t="s">
        <v>15</v>
      </c>
      <c r="F15" s="1"/>
      <c r="G15" s="16">
        <v>0</v>
      </c>
      <c r="H15" s="16"/>
      <c r="I15" s="16">
        <v>0</v>
      </c>
      <c r="J15" s="16"/>
      <c r="K15" s="16">
        <v>250</v>
      </c>
    </row>
    <row r="16" spans="1:11" ht="15" thickBot="1">
      <c r="A16" s="1"/>
      <c r="B16" s="1"/>
      <c r="C16" s="1"/>
      <c r="D16" s="1"/>
      <c r="E16" s="1" t="s">
        <v>16</v>
      </c>
      <c r="F16" s="1"/>
      <c r="G16" s="20">
        <v>0</v>
      </c>
      <c r="H16" s="16"/>
      <c r="I16" s="20">
        <v>52.26</v>
      </c>
      <c r="J16" s="16"/>
      <c r="K16" s="20">
        <v>75</v>
      </c>
    </row>
    <row r="17" spans="1:11">
      <c r="A17" s="1"/>
      <c r="B17" s="1"/>
      <c r="C17" s="1"/>
      <c r="D17" s="1" t="s">
        <v>17</v>
      </c>
      <c r="E17" s="1"/>
      <c r="F17" s="1"/>
      <c r="G17" s="16">
        <f>ROUND(SUM(G8:G16),5)</f>
        <v>101.49</v>
      </c>
      <c r="H17" s="16"/>
      <c r="I17" s="16">
        <f>ROUND(SUM(I8:I16),5)</f>
        <v>912.77</v>
      </c>
      <c r="J17" s="16"/>
      <c r="K17" s="16">
        <f>ROUND(SUM(K8:K16),5)</f>
        <v>3525</v>
      </c>
    </row>
    <row r="18" spans="1:11" ht="15" thickBot="1">
      <c r="A18" s="1"/>
      <c r="B18" s="1"/>
      <c r="C18" s="1"/>
      <c r="D18" s="1" t="s">
        <v>18</v>
      </c>
      <c r="E18" s="1"/>
      <c r="F18" s="1"/>
      <c r="G18" s="20">
        <v>0</v>
      </c>
      <c r="H18" s="16"/>
      <c r="I18" s="20">
        <v>958.65</v>
      </c>
      <c r="J18" s="16"/>
      <c r="K18" s="20">
        <v>2600</v>
      </c>
    </row>
    <row r="19" spans="1:11">
      <c r="A19" s="1"/>
      <c r="B19" s="1"/>
      <c r="C19" s="1" t="s">
        <v>19</v>
      </c>
      <c r="D19" s="1"/>
      <c r="E19" s="1"/>
      <c r="F19" s="1"/>
      <c r="G19" s="16">
        <f>ROUND(G7+SUM(G17:G18),5)</f>
        <v>101.49</v>
      </c>
      <c r="H19" s="16"/>
      <c r="I19" s="16">
        <f>ROUND(I7+SUM(I17:I18),5)</f>
        <v>1871.42</v>
      </c>
      <c r="J19" s="16"/>
      <c r="K19" s="16">
        <f>ROUND(K7+SUM(K17:K18),5)</f>
        <v>6125</v>
      </c>
    </row>
    <row r="20" spans="1:11">
      <c r="A20" s="1"/>
      <c r="B20" s="1"/>
      <c r="C20" s="1" t="s">
        <v>20</v>
      </c>
      <c r="D20" s="1"/>
      <c r="E20" s="1"/>
      <c r="F20" s="1"/>
      <c r="G20" s="16"/>
      <c r="H20" s="16"/>
      <c r="I20" s="16"/>
      <c r="J20" s="16"/>
      <c r="K20" s="16"/>
    </row>
    <row r="21" spans="1:11">
      <c r="A21" s="1"/>
      <c r="B21" s="1"/>
      <c r="C21" s="1"/>
      <c r="D21" s="1" t="s">
        <v>21</v>
      </c>
      <c r="E21" s="1"/>
      <c r="F21" s="1"/>
      <c r="G21" s="16"/>
      <c r="H21" s="16"/>
      <c r="I21" s="16"/>
      <c r="J21" s="16"/>
      <c r="K21" s="16"/>
    </row>
    <row r="22" spans="1:11">
      <c r="A22" s="1"/>
      <c r="B22" s="1"/>
      <c r="C22" s="1"/>
      <c r="D22" s="1"/>
      <c r="E22" s="1" t="s">
        <v>22</v>
      </c>
      <c r="F22" s="1"/>
      <c r="G22" s="16">
        <v>0</v>
      </c>
      <c r="H22" s="16"/>
      <c r="I22" s="16">
        <v>28.43</v>
      </c>
      <c r="J22" s="16"/>
      <c r="K22" s="16">
        <v>250</v>
      </c>
    </row>
    <row r="23" spans="1:11" ht="15" thickBot="1">
      <c r="A23" s="1"/>
      <c r="B23" s="1"/>
      <c r="C23" s="1"/>
      <c r="D23" s="1"/>
      <c r="E23" s="1" t="s">
        <v>23</v>
      </c>
      <c r="F23" s="1"/>
      <c r="G23" s="20">
        <v>0</v>
      </c>
      <c r="H23" s="16"/>
      <c r="I23" s="20">
        <v>0</v>
      </c>
      <c r="J23" s="16"/>
      <c r="K23" s="20">
        <v>100</v>
      </c>
    </row>
    <row r="24" spans="1:11">
      <c r="A24" s="1"/>
      <c r="B24" s="1"/>
      <c r="C24" s="1"/>
      <c r="D24" s="1" t="s">
        <v>24</v>
      </c>
      <c r="E24" s="1"/>
      <c r="F24" s="1"/>
      <c r="G24" s="16">
        <f>ROUND(SUM(G21:G23),5)</f>
        <v>0</v>
      </c>
      <c r="H24" s="16"/>
      <c r="I24" s="16">
        <f>ROUND(SUM(I21:I23),5)</f>
        <v>28.43</v>
      </c>
      <c r="J24" s="16"/>
      <c r="K24" s="16">
        <f>ROUND(SUM(K21:K23),5)</f>
        <v>350</v>
      </c>
    </row>
    <row r="25" spans="1:11">
      <c r="A25" s="1"/>
      <c r="B25" s="1"/>
      <c r="C25" s="1"/>
      <c r="D25" s="1" t="s">
        <v>25</v>
      </c>
      <c r="E25" s="1"/>
      <c r="F25" s="1"/>
      <c r="G25" s="16"/>
      <c r="H25" s="16"/>
      <c r="I25" s="16"/>
      <c r="J25" s="16"/>
      <c r="K25" s="16"/>
    </row>
    <row r="26" spans="1:11">
      <c r="A26" s="1"/>
      <c r="B26" s="1"/>
      <c r="C26" s="1"/>
      <c r="D26" s="1"/>
      <c r="E26" s="1" t="s">
        <v>26</v>
      </c>
      <c r="F26" s="1"/>
      <c r="G26" s="16">
        <v>0</v>
      </c>
      <c r="H26" s="16"/>
      <c r="I26" s="16">
        <v>0</v>
      </c>
      <c r="J26" s="16"/>
      <c r="K26" s="16">
        <v>325</v>
      </c>
    </row>
    <row r="27" spans="1:11" ht="15" thickBot="1">
      <c r="A27" s="1"/>
      <c r="B27" s="1"/>
      <c r="C27" s="1"/>
      <c r="D27" s="1"/>
      <c r="E27" s="1" t="s">
        <v>27</v>
      </c>
      <c r="F27" s="1"/>
      <c r="G27" s="20">
        <v>0</v>
      </c>
      <c r="H27" s="16"/>
      <c r="I27" s="20">
        <v>0</v>
      </c>
      <c r="J27" s="16"/>
      <c r="K27" s="20">
        <v>325</v>
      </c>
    </row>
    <row r="28" spans="1:11">
      <c r="A28" s="1"/>
      <c r="B28" s="1"/>
      <c r="C28" s="1"/>
      <c r="D28" s="1" t="s">
        <v>28</v>
      </c>
      <c r="E28" s="1"/>
      <c r="F28" s="1"/>
      <c r="G28" s="16">
        <f>ROUND(SUM(G25:G27),5)</f>
        <v>0</v>
      </c>
      <c r="H28" s="16"/>
      <c r="I28" s="16">
        <f>ROUND(SUM(I25:I27),5)</f>
        <v>0</v>
      </c>
      <c r="J28" s="16"/>
      <c r="K28" s="16">
        <f>ROUND(SUM(K25:K27),5)</f>
        <v>650</v>
      </c>
    </row>
    <row r="29" spans="1:11">
      <c r="A29" s="1"/>
      <c r="B29" s="1"/>
      <c r="C29" s="1"/>
      <c r="D29" s="1" t="s">
        <v>29</v>
      </c>
      <c r="E29" s="1"/>
      <c r="F29" s="1"/>
      <c r="G29" s="16"/>
      <c r="H29" s="16"/>
      <c r="I29" s="16"/>
      <c r="J29" s="16"/>
      <c r="K29" s="16"/>
    </row>
    <row r="30" spans="1:11">
      <c r="A30" s="1"/>
      <c r="B30" s="1"/>
      <c r="C30" s="1"/>
      <c r="D30" s="1"/>
      <c r="E30" s="1" t="s">
        <v>30</v>
      </c>
      <c r="F30" s="1"/>
      <c r="G30" s="16">
        <v>0</v>
      </c>
      <c r="H30" s="16"/>
      <c r="I30" s="16">
        <v>113.01</v>
      </c>
      <c r="J30" s="16"/>
      <c r="K30" s="16">
        <v>150</v>
      </c>
    </row>
    <row r="31" spans="1:11">
      <c r="A31" s="1"/>
      <c r="B31" s="1"/>
      <c r="C31" s="1"/>
      <c r="D31" s="1"/>
      <c r="E31" s="1" t="s">
        <v>31</v>
      </c>
      <c r="F31" s="1"/>
      <c r="G31" s="16"/>
      <c r="H31" s="16"/>
      <c r="I31" s="16"/>
      <c r="J31" s="16"/>
      <c r="K31" s="16"/>
    </row>
    <row r="32" spans="1:11" ht="15" thickBot="1">
      <c r="A32" s="1"/>
      <c r="B32" s="1"/>
      <c r="C32" s="1"/>
      <c r="D32" s="1"/>
      <c r="E32" s="1"/>
      <c r="F32" s="1" t="s">
        <v>32</v>
      </c>
      <c r="G32" s="20">
        <v>0</v>
      </c>
      <c r="H32" s="16"/>
      <c r="I32" s="20">
        <v>0</v>
      </c>
      <c r="J32" s="16"/>
      <c r="K32" s="20">
        <v>610</v>
      </c>
    </row>
    <row r="33" spans="1:11">
      <c r="A33" s="1"/>
      <c r="B33" s="1"/>
      <c r="C33" s="1"/>
      <c r="D33" s="1"/>
      <c r="E33" s="1" t="s">
        <v>33</v>
      </c>
      <c r="F33" s="1"/>
      <c r="G33" s="16">
        <f>ROUND(SUM(G31:G32),5)</f>
        <v>0</v>
      </c>
      <c r="H33" s="16"/>
      <c r="I33" s="16">
        <f>ROUND(SUM(I31:I32),5)</f>
        <v>0</v>
      </c>
      <c r="J33" s="16"/>
      <c r="K33" s="16">
        <f>ROUND(SUM(K31:K32),5)</f>
        <v>610</v>
      </c>
    </row>
    <row r="34" spans="1:11">
      <c r="A34" s="1"/>
      <c r="B34" s="1"/>
      <c r="C34" s="1"/>
      <c r="D34" s="1"/>
      <c r="E34" s="1" t="s">
        <v>34</v>
      </c>
      <c r="F34" s="1"/>
      <c r="G34" s="16">
        <v>0</v>
      </c>
      <c r="H34" s="16"/>
      <c r="I34" s="16">
        <v>250</v>
      </c>
      <c r="J34" s="16"/>
      <c r="K34" s="16">
        <v>250</v>
      </c>
    </row>
    <row r="35" spans="1:11" ht="15" thickBot="1">
      <c r="A35" s="1"/>
      <c r="B35" s="1"/>
      <c r="C35" s="1"/>
      <c r="D35" s="1"/>
      <c r="E35" s="1" t="s">
        <v>35</v>
      </c>
      <c r="F35" s="1"/>
      <c r="G35" s="20">
        <v>0</v>
      </c>
      <c r="H35" s="16"/>
      <c r="I35" s="20">
        <v>0</v>
      </c>
      <c r="J35" s="16"/>
      <c r="K35" s="20">
        <v>250</v>
      </c>
    </row>
    <row r="36" spans="1:11">
      <c r="A36" s="1"/>
      <c r="B36" s="1"/>
      <c r="C36" s="1"/>
      <c r="D36" s="1" t="s">
        <v>36</v>
      </c>
      <c r="E36" s="1"/>
      <c r="F36" s="1"/>
      <c r="G36" s="16">
        <f>ROUND(SUM(G29:G30)+SUM(G33:G35),5)</f>
        <v>0</v>
      </c>
      <c r="H36" s="16"/>
      <c r="I36" s="16">
        <f>ROUND(SUM(I29:I30)+SUM(I33:I35),5)</f>
        <v>363.01</v>
      </c>
      <c r="J36" s="16"/>
      <c r="K36" s="16">
        <f>ROUND(SUM(K29:K30)+SUM(K33:K35),5)</f>
        <v>1260</v>
      </c>
    </row>
    <row r="37" spans="1:11">
      <c r="A37" s="1"/>
      <c r="B37" s="1"/>
      <c r="C37" s="1"/>
      <c r="D37" s="1" t="s">
        <v>37</v>
      </c>
      <c r="E37" s="1"/>
      <c r="F37" s="1"/>
      <c r="G37" s="16"/>
      <c r="H37" s="16"/>
      <c r="I37" s="16"/>
      <c r="J37" s="16"/>
      <c r="K37" s="16"/>
    </row>
    <row r="38" spans="1:11">
      <c r="A38" s="1"/>
      <c r="B38" s="1"/>
      <c r="C38" s="1"/>
      <c r="D38" s="1"/>
      <c r="E38" s="1" t="s">
        <v>38</v>
      </c>
      <c r="F38" s="1"/>
      <c r="G38" s="16">
        <v>40</v>
      </c>
      <c r="H38" s="16"/>
      <c r="I38" s="16">
        <v>240</v>
      </c>
      <c r="J38" s="16"/>
      <c r="K38" s="16">
        <v>480</v>
      </c>
    </row>
    <row r="39" spans="1:11" ht="15" thickBot="1">
      <c r="A39" s="1"/>
      <c r="B39" s="1"/>
      <c r="C39" s="1"/>
      <c r="D39" s="1"/>
      <c r="E39" s="1" t="s">
        <v>39</v>
      </c>
      <c r="F39" s="1"/>
      <c r="G39" s="14">
        <v>150</v>
      </c>
      <c r="H39" s="16"/>
      <c r="I39" s="14">
        <v>925</v>
      </c>
      <c r="J39" s="16"/>
      <c r="K39" s="14">
        <v>1825</v>
      </c>
    </row>
    <row r="40" spans="1:11" ht="15" thickBot="1">
      <c r="A40" s="1"/>
      <c r="B40" s="1"/>
      <c r="C40" s="1"/>
      <c r="D40" s="1" t="s">
        <v>40</v>
      </c>
      <c r="E40" s="1"/>
      <c r="F40" s="1"/>
      <c r="G40" s="21">
        <f>ROUND(SUM(G37:G39),5)</f>
        <v>190</v>
      </c>
      <c r="H40" s="16"/>
      <c r="I40" s="21">
        <f>ROUND(SUM(I37:I39),5)</f>
        <v>1165</v>
      </c>
      <c r="J40" s="16"/>
      <c r="K40" s="21">
        <f>ROUND(SUM(K37:K39),5)</f>
        <v>2305</v>
      </c>
    </row>
    <row r="41" spans="1:11">
      <c r="A41" s="1"/>
      <c r="B41" s="1"/>
      <c r="C41" s="1" t="s">
        <v>41</v>
      </c>
      <c r="D41" s="1"/>
      <c r="E41" s="1"/>
      <c r="F41" s="1"/>
      <c r="G41" s="16">
        <f>ROUND(G20+G24+G28+G36+G40,5)</f>
        <v>190</v>
      </c>
      <c r="H41" s="16"/>
      <c r="I41" s="16">
        <f>ROUND(I20+I24+I28+I36+I40,5)</f>
        <v>1556.44</v>
      </c>
      <c r="J41" s="16"/>
      <c r="K41" s="16">
        <f>ROUND(K20+K24+K28+K36+K40,5)</f>
        <v>4565</v>
      </c>
    </row>
    <row r="42" spans="1:11">
      <c r="A42" s="1"/>
      <c r="B42" s="1"/>
      <c r="C42" s="1" t="s">
        <v>42</v>
      </c>
      <c r="D42" s="1"/>
      <c r="E42" s="1"/>
      <c r="F42" s="1"/>
      <c r="G42" s="16"/>
      <c r="H42" s="16"/>
      <c r="I42" s="16"/>
      <c r="J42" s="16"/>
      <c r="K42" s="16"/>
    </row>
    <row r="43" spans="1:11" ht="15" thickBot="1">
      <c r="A43" s="1"/>
      <c r="B43" s="1"/>
      <c r="C43" s="1"/>
      <c r="D43" s="1" t="s">
        <v>43</v>
      </c>
      <c r="E43" s="1"/>
      <c r="F43" s="1"/>
      <c r="G43" s="20">
        <v>0</v>
      </c>
      <c r="H43" s="16"/>
      <c r="I43" s="20">
        <v>0</v>
      </c>
      <c r="J43" s="16"/>
      <c r="K43" s="20">
        <v>8928.57</v>
      </c>
    </row>
    <row r="44" spans="1:11">
      <c r="A44" s="1"/>
      <c r="B44" s="1"/>
      <c r="C44" s="1" t="s">
        <v>44</v>
      </c>
      <c r="D44" s="1"/>
      <c r="E44" s="1"/>
      <c r="F44" s="1"/>
      <c r="G44" s="16">
        <f>ROUND(SUM(G42:G43),5)</f>
        <v>0</v>
      </c>
      <c r="H44" s="16"/>
      <c r="I44" s="16">
        <f>ROUND(SUM(I42:I43),5)</f>
        <v>0</v>
      </c>
      <c r="J44" s="16"/>
      <c r="K44" s="16">
        <f>ROUND(SUM(K42:K43),5)</f>
        <v>8928.57</v>
      </c>
    </row>
    <row r="45" spans="1:11">
      <c r="A45" s="1"/>
      <c r="B45" s="1"/>
      <c r="C45" s="1" t="s">
        <v>45</v>
      </c>
      <c r="D45" s="1"/>
      <c r="E45" s="1"/>
      <c r="F45" s="1"/>
      <c r="G45" s="16"/>
      <c r="H45" s="16"/>
      <c r="I45" s="16"/>
      <c r="J45" s="16"/>
      <c r="K45" s="16"/>
    </row>
    <row r="46" spans="1:11" ht="15" thickBot="1">
      <c r="A46" s="1"/>
      <c r="B46" s="1"/>
      <c r="C46" s="1"/>
      <c r="D46" s="1" t="s">
        <v>46</v>
      </c>
      <c r="E46" s="1"/>
      <c r="F46" s="1"/>
      <c r="G46" s="20">
        <v>0</v>
      </c>
      <c r="H46" s="16"/>
      <c r="I46" s="20">
        <v>550</v>
      </c>
      <c r="J46" s="16"/>
      <c r="K46" s="20">
        <v>550</v>
      </c>
    </row>
    <row r="47" spans="1:11">
      <c r="A47" s="1"/>
      <c r="B47" s="1"/>
      <c r="C47" s="1" t="s">
        <v>47</v>
      </c>
      <c r="D47" s="1"/>
      <c r="E47" s="1"/>
      <c r="F47" s="1"/>
      <c r="G47" s="16">
        <f>ROUND(SUM(G45:G46),5)</f>
        <v>0</v>
      </c>
      <c r="H47" s="16"/>
      <c r="I47" s="16">
        <f>ROUND(SUM(I45:I46),5)</f>
        <v>550</v>
      </c>
      <c r="J47" s="16"/>
      <c r="K47" s="16">
        <f>ROUND(SUM(K45:K46),5)</f>
        <v>550</v>
      </c>
    </row>
    <row r="48" spans="1:11" ht="15" thickBot="1">
      <c r="A48" s="1"/>
      <c r="B48" s="1"/>
      <c r="C48" s="1" t="s">
        <v>48</v>
      </c>
      <c r="D48" s="1"/>
      <c r="E48" s="1"/>
      <c r="F48" s="1"/>
      <c r="G48" s="14">
        <v>0</v>
      </c>
      <c r="H48" s="16"/>
      <c r="I48" s="14">
        <v>0</v>
      </c>
      <c r="J48" s="16"/>
      <c r="K48" s="14">
        <v>21831.43</v>
      </c>
    </row>
    <row r="49" spans="1:11" ht="15" thickBot="1">
      <c r="A49" s="1"/>
      <c r="B49" s="1" t="s">
        <v>49</v>
      </c>
      <c r="C49" s="1"/>
      <c r="D49" s="1"/>
      <c r="E49" s="1"/>
      <c r="F49" s="1"/>
      <c r="G49" s="15">
        <f>ROUND(G6+G19+G41+G44+SUM(G47:G48),5)</f>
        <v>291.49</v>
      </c>
      <c r="H49" s="16"/>
      <c r="I49" s="15">
        <f>ROUND(I6+I19+I41+I44+SUM(I47:I48),5)</f>
        <v>3977.86</v>
      </c>
      <c r="J49" s="16"/>
      <c r="K49" s="15">
        <f>ROUND(K6+K19+K41+K44+SUM(K47:K48),5)</f>
        <v>42000</v>
      </c>
    </row>
    <row r="50" spans="1:11" s="6" customFormat="1" ht="10.8" thickBot="1">
      <c r="A50" s="1" t="s">
        <v>62</v>
      </c>
      <c r="B50" s="1"/>
      <c r="C50" s="1"/>
      <c r="D50" s="1"/>
      <c r="E50" s="1"/>
      <c r="F50" s="1"/>
      <c r="G50" s="18">
        <f>ROUND(G5-G49,5)</f>
        <v>-291.49</v>
      </c>
      <c r="H50" s="22"/>
      <c r="I50" s="18">
        <f>ROUND(I5-I49,5)</f>
        <v>38022.14</v>
      </c>
      <c r="J50" s="22"/>
      <c r="K50" s="18">
        <f>ROUND(K5-K49,5)</f>
        <v>0</v>
      </c>
    </row>
    <row r="51" spans="1:11" ht="15" thickTop="1"/>
  </sheetData>
  <pageMargins left="0.7" right="0.7" top="0.75" bottom="0.75" header="0.1" footer="0.3"/>
  <pageSetup scale="81" fitToHeight="2" orientation="landscape" horizontalDpi="0" verticalDpi="0" r:id="rId1"/>
  <headerFooter>
    <oddHeader>&amp;L&amp;"Arial,Bold"&amp;8 10:21 AM
&amp;"Arial,Bold"&amp;8 01/09/18
&amp;"Arial,Bold"&amp;8 Cash Basis&amp;C&amp;"Arial,Bold"&amp;12 Tarzana Neighborhood Council
&amp;"Arial,Bold"&amp;14 Profit &amp;&amp; Loss Budget Performance
&amp;"Arial,Bold"&amp;10 December 2017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1" width="5.88671875" style="11" customWidth="1"/>
    <col min="2" max="2" width="6.109375" style="11" customWidth="1"/>
    <col min="3" max="3" width="6.21875" style="11" customWidth="1"/>
    <col min="4" max="4" width="25" style="11" customWidth="1"/>
    <col min="5" max="5" width="13.5546875" style="12" customWidth="1"/>
  </cols>
  <sheetData>
    <row r="4" spans="1:5" s="10" customFormat="1" ht="15" thickBot="1">
      <c r="A4" s="7"/>
      <c r="B4" s="7"/>
      <c r="C4" s="7"/>
      <c r="D4" s="7"/>
      <c r="E4" s="13" t="s">
        <v>50</v>
      </c>
    </row>
    <row r="5" spans="1:5" ht="15" thickTop="1">
      <c r="A5" s="1" t="s">
        <v>51</v>
      </c>
      <c r="B5" s="1"/>
      <c r="C5" s="1"/>
      <c r="D5" s="1"/>
      <c r="E5" s="4"/>
    </row>
    <row r="6" spans="1:5">
      <c r="A6" s="1"/>
      <c r="B6" s="1" t="s">
        <v>52</v>
      </c>
      <c r="C6" s="1"/>
      <c r="D6" s="1"/>
      <c r="E6" s="4"/>
    </row>
    <row r="7" spans="1:5">
      <c r="A7" s="1"/>
      <c r="B7" s="1"/>
      <c r="C7" s="1" t="s">
        <v>53</v>
      </c>
      <c r="D7" s="1"/>
      <c r="E7" s="4"/>
    </row>
    <row r="8" spans="1:5" ht="15" thickBot="1">
      <c r="A8" s="1"/>
      <c r="B8" s="1"/>
      <c r="C8" s="1"/>
      <c r="D8" s="1" t="s">
        <v>54</v>
      </c>
      <c r="E8" s="17">
        <v>38022.14</v>
      </c>
    </row>
    <row r="9" spans="1:5" ht="15" thickBot="1">
      <c r="A9" s="1"/>
      <c r="B9" s="1"/>
      <c r="C9" s="1" t="s">
        <v>55</v>
      </c>
      <c r="D9" s="1"/>
      <c r="E9" s="15">
        <f>ROUND(SUM(E7:E8),5)</f>
        <v>38022.14</v>
      </c>
    </row>
    <row r="10" spans="1:5" ht="15" thickBot="1">
      <c r="A10" s="1"/>
      <c r="B10" s="1" t="s">
        <v>56</v>
      </c>
      <c r="C10" s="1"/>
      <c r="D10" s="1"/>
      <c r="E10" s="15">
        <f>ROUND(E6+E9,5)</f>
        <v>38022.14</v>
      </c>
    </row>
    <row r="11" spans="1:5" s="6" customFormat="1" ht="10.8" thickBot="1">
      <c r="A11" s="1" t="s">
        <v>57</v>
      </c>
      <c r="B11" s="1"/>
      <c r="C11" s="1"/>
      <c r="D11" s="1"/>
      <c r="E11" s="18">
        <f>ROUND(E5+E10,5)</f>
        <v>38022.14</v>
      </c>
    </row>
    <row r="12" spans="1:5" ht="15" thickTop="1">
      <c r="A12" s="1" t="s">
        <v>58</v>
      </c>
      <c r="B12" s="1"/>
      <c r="C12" s="1"/>
      <c r="D12" s="1"/>
      <c r="E12" s="19"/>
    </row>
    <row r="13" spans="1:5">
      <c r="A13" s="1"/>
      <c r="B13" s="1" t="s">
        <v>59</v>
      </c>
      <c r="C13" s="1"/>
      <c r="D13" s="1"/>
      <c r="E13" s="19"/>
    </row>
    <row r="14" spans="1:5" ht="15" thickBot="1">
      <c r="A14" s="1"/>
      <c r="B14" s="1"/>
      <c r="C14" s="1" t="s">
        <v>62</v>
      </c>
      <c r="D14" s="1"/>
      <c r="E14" s="17">
        <v>38022.14</v>
      </c>
    </row>
    <row r="15" spans="1:5" ht="15" thickBot="1">
      <c r="A15" s="1"/>
      <c r="B15" s="1" t="s">
        <v>60</v>
      </c>
      <c r="C15" s="1"/>
      <c r="D15" s="1"/>
      <c r="E15" s="15">
        <f>ROUND(SUM(E13:E14),5)</f>
        <v>38022.14</v>
      </c>
    </row>
    <row r="16" spans="1:5" s="6" customFormat="1" ht="10.8" thickBot="1">
      <c r="A16" s="1" t="s">
        <v>61</v>
      </c>
      <c r="B16" s="1"/>
      <c r="C16" s="1"/>
      <c r="D16" s="1"/>
      <c r="E16" s="18">
        <f>ROUND(E12+E15,5)</f>
        <v>38022.14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10:24 AM
&amp;"Arial,Bold"&amp;8 01/09/18
&amp;"Arial,Bold"&amp;8 Cash Basis&amp;C&amp;"Arial,Bold"&amp;12 Tarzana Neighborhood Council
&amp;"Arial,Bold"&amp;14 Balance Sheet
&amp;"Arial,Bold"&amp;10 As of December 31, 2017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2018-01-09T18:34:47Z</cp:lastPrinted>
  <dcterms:created xsi:type="dcterms:W3CDTF">2018-01-09T18:21:31Z</dcterms:created>
  <dcterms:modified xsi:type="dcterms:W3CDTF">2018-01-09T19:41:31Z</dcterms:modified>
</cp:coreProperties>
</file>