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833cafbae53b2d4/Documents/TNC 10-24-17/"/>
    </mc:Choice>
  </mc:AlternateContent>
  <bookViews>
    <workbookView xWindow="0" yWindow="0" windowWidth="20490" windowHeight="7530" xr2:uid="{00000000-000D-0000-FFFF-FFFF00000000}"/>
  </bookViews>
  <sheets>
    <sheet name="P&amp;L" sheetId="1" r:id="rId1"/>
    <sheet name="Balance Sheet" sheetId="3" r:id="rId2"/>
  </sheets>
  <definedNames>
    <definedName name="_xlnm.Print_Titles" localSheetId="1">'Balance Sheet'!$A:$D,'Balance Sheet'!$3:$3</definedName>
    <definedName name="_xlnm.Print_Titles" localSheetId="0">'P&amp;L'!$A:$E,'P&amp;L'!$1:$2</definedName>
    <definedName name="QB_COLUMN_29" localSheetId="1" hidden="1">'Balance Sheet'!$E$3</definedName>
    <definedName name="QB_COLUMN_59200" localSheetId="0" hidden="1">'P&amp;L'!$F$2</definedName>
    <definedName name="QB_COLUMN_62220" localSheetId="0" hidden="1">'P&amp;L'!$H$2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'P&amp;L'!$J$2</definedName>
    <definedName name="QB_DATA_0" localSheetId="1" hidden="1">'Balance Sheet'!$7:$7,'Balance Sheet'!$13:$13</definedName>
    <definedName name="QB_DATA_0" localSheetId="0" hidden="1">'P&amp;L'!$4:$4,'P&amp;L'!$9:$9,'P&amp;L'!$10:$10,'P&amp;L'!$11:$11,'P&amp;L'!$12:$12,'P&amp;L'!$13:$13,'P&amp;L'!$14:$14,'P&amp;L'!$15:$15,'P&amp;L'!$16:$16,'P&amp;L'!$18:$18,'P&amp;L'!$22:$22,'P&amp;L'!$23:$23,'P&amp;L'!$26:$26,'P&amp;L'!$27:$27,'P&amp;L'!$30:$30,'P&amp;L'!$31:$31</definedName>
    <definedName name="QB_DATA_1" localSheetId="0" hidden="1">'P&amp;L'!$32:$32,'P&amp;L'!$35:$35,'P&amp;L'!$36:$36,'P&amp;L'!$40:$40,'P&amp;L'!$43:$43,'P&amp;L'!$45:$45</definedName>
    <definedName name="QB_FORMULA_0" localSheetId="1" hidden="1">'Balance Sheet'!$E$8,'Balance Sheet'!$E$9,'Balance Sheet'!$E$10,'Balance Sheet'!$E$14,'Balance Sheet'!$E$15</definedName>
    <definedName name="QB_FORMULA_0" localSheetId="0" hidden="1">'P&amp;L'!$F$5,'P&amp;L'!#REF!,'P&amp;L'!$H$5,'P&amp;L'!#REF!,'P&amp;L'!$J$5,'P&amp;L'!$F$17,'P&amp;L'!#REF!,'P&amp;L'!$H$17,'P&amp;L'!#REF!,'P&amp;L'!$J$17,'P&amp;L'!$F$19,'P&amp;L'!#REF!,'P&amp;L'!$H$19,'P&amp;L'!#REF!,'P&amp;L'!$J$19,'P&amp;L'!$F$24</definedName>
    <definedName name="QB_FORMULA_1" localSheetId="0" hidden="1">'P&amp;L'!#REF!,'P&amp;L'!$H$24,'P&amp;L'!#REF!,'P&amp;L'!$J$24,'P&amp;L'!$F$28,'P&amp;L'!#REF!,'P&amp;L'!$H$28,'P&amp;L'!#REF!,'P&amp;L'!$J$28,'P&amp;L'!$F$33,'P&amp;L'!#REF!,'P&amp;L'!$H$33,'P&amp;L'!#REF!,'P&amp;L'!$J$33,'P&amp;L'!$F$37,'P&amp;L'!#REF!</definedName>
    <definedName name="QB_FORMULA_2" localSheetId="0" hidden="1">'P&amp;L'!$H$37,'P&amp;L'!#REF!,'P&amp;L'!$J$37,'P&amp;L'!$F$38,'P&amp;L'!#REF!,'P&amp;L'!$H$38,'P&amp;L'!#REF!,'P&amp;L'!$J$38,'P&amp;L'!$F$41,'P&amp;L'!#REF!,'P&amp;L'!$H$41,'P&amp;L'!#REF!,'P&amp;L'!$J$41,'P&amp;L'!$F$44,'P&amp;L'!#REF!,'P&amp;L'!$H$44</definedName>
    <definedName name="QB_FORMULA_3" localSheetId="0" hidden="1">'P&amp;L'!#REF!,'P&amp;L'!$J$44,'P&amp;L'!$F$46,'P&amp;L'!#REF!,'P&amp;L'!$H$46,'P&amp;L'!#REF!,'P&amp;L'!$J$46,'P&amp;L'!$F$47,'P&amp;L'!#REF!,'P&amp;L'!$H$47,'P&amp;L'!#REF!,'P&amp;L'!$J$47</definedName>
    <definedName name="QB_ROW_1" localSheetId="1" hidden="1">'Balance Sheet'!$A$4</definedName>
    <definedName name="QB_ROW_10020" localSheetId="0" hidden="1">'P&amp;L'!$C$39</definedName>
    <definedName name="QB_ROW_1011" localSheetId="1" hidden="1">'Balance Sheet'!$B$5</definedName>
    <definedName name="QB_ROW_10320" localSheetId="0" hidden="1">'P&amp;L'!$C$41</definedName>
    <definedName name="QB_ROW_105240" localSheetId="0" hidden="1">'P&amp;L'!$E$32</definedName>
    <definedName name="QB_ROW_109030" localSheetId="0" hidden="1">'P&amp;L'!$D$25</definedName>
    <definedName name="QB_ROW_109330" localSheetId="0" hidden="1">'P&amp;L'!$D$28</definedName>
    <definedName name="QB_ROW_11020" localSheetId="0" hidden="1">'P&amp;L'!$C$42</definedName>
    <definedName name="QB_ROW_11320" localSheetId="0" hidden="1">'P&amp;L'!$C$44</definedName>
    <definedName name="QB_ROW_123240" localSheetId="0" hidden="1">'P&amp;L'!$E$12</definedName>
    <definedName name="QB_ROW_1311" localSheetId="1" hidden="1">'Balance Sheet'!$B$9</definedName>
    <definedName name="QB_ROW_13320" localSheetId="0" hidden="1">'P&amp;L'!$C$45</definedName>
    <definedName name="QB_ROW_14011" localSheetId="1" hidden="1">'Balance Sheet'!$B$12</definedName>
    <definedName name="QB_ROW_14311" localSheetId="1" hidden="1">'Balance Sheet'!$B$14</definedName>
    <definedName name="QB_ROW_158230" localSheetId="0" hidden="1">'P&amp;L'!$D$40</definedName>
    <definedName name="QB_ROW_161240" localSheetId="0" hidden="1">'P&amp;L'!$E$15</definedName>
    <definedName name="QB_ROW_162240" localSheetId="0" hidden="1">'P&amp;L'!$E$30</definedName>
    <definedName name="QB_ROW_164230" localSheetId="1" hidden="1">'Balance Sheet'!$D$7</definedName>
    <definedName name="QB_ROW_165230" localSheetId="0" hidden="1">'P&amp;L'!$D$43</definedName>
    <definedName name="QB_ROW_166240" localSheetId="0" hidden="1">'P&amp;L'!$E$26</definedName>
    <definedName name="QB_ROW_167240" localSheetId="0" hidden="1">'P&amp;L'!$E$27</definedName>
    <definedName name="QB_ROW_17221" localSheetId="1" hidden="1">'Balance Sheet'!$C$13</definedName>
    <definedName name="QB_ROW_18030" localSheetId="0" hidden="1">'P&amp;L'!$D$8</definedName>
    <definedName name="QB_ROW_18301" localSheetId="0" hidden="1">'P&amp;L'!$A$47</definedName>
    <definedName name="QB_ROW_18330" localSheetId="0" hidden="1">'P&amp;L'!$D$17</definedName>
    <definedName name="QB_ROW_20012" localSheetId="0" hidden="1">'P&amp;L'!$B$3</definedName>
    <definedName name="QB_ROW_2021" localSheetId="1" hidden="1">'Balance Sheet'!$C$6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'P&amp;L'!$B$46</definedName>
    <definedName name="QB_ROW_22240" localSheetId="0" hidden="1">'P&amp;L'!$E$10</definedName>
    <definedName name="QB_ROW_2321" localSheetId="1" hidden="1">'Balance Sheet'!$C$8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'P&amp;L'!$D$24</definedName>
    <definedName name="QB_ROW_301" localSheetId="1" hidden="1">'Balance Sheet'!$A$10</definedName>
    <definedName name="QB_ROW_36240" localSheetId="0" hidden="1">'P&amp;L'!$E$22</definedName>
    <definedName name="QB_ROW_37030" localSheetId="0" hidden="1">'P&amp;L'!$D$29</definedName>
    <definedName name="QB_ROW_37330" localSheetId="0" hidden="1">'P&amp;L'!$D$33</definedName>
    <definedName name="QB_ROW_44030" localSheetId="0" hidden="1">'P&amp;L'!$D$34</definedName>
    <definedName name="QB_ROW_44330" localSheetId="0" hidden="1">'P&amp;L'!$D$37</definedName>
    <definedName name="QB_ROW_45240" localSheetId="0" hidden="1">'P&amp;L'!$E$35</definedName>
    <definedName name="QB_ROW_46240" localSheetId="0" hidden="1">'P&amp;L'!$E$36</definedName>
    <definedName name="QB_ROW_47220" localSheetId="0" hidden="1">'P&amp;L'!$C$4</definedName>
    <definedName name="QB_ROW_48240" localSheetId="0" hidden="1">'P&amp;L'!$E$23</definedName>
    <definedName name="QB_ROW_7001" localSheetId="1" hidden="1">'Balance Sheet'!$A$11</definedName>
    <definedName name="QB_ROW_7301" localSheetId="1" hidden="1">'Balance Sheet'!$A$15</definedName>
    <definedName name="QB_ROW_8020" localSheetId="0" hidden="1">'P&amp;L'!$C$7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'P&amp;L'!$C$38</definedName>
    <definedName name="QB_ROW_98240" localSheetId="0" hidden="1">'P&amp;L'!$E$31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20170930</definedName>
    <definedName name="QBENDDATE" localSheetId="0">20170930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5</definedName>
    <definedName name="QBSTARTDATE" localSheetId="1">20170901</definedName>
    <definedName name="QBSTARTDATE" localSheetId="0">20170901</definedName>
  </definedNames>
  <calcPr calcId="171027"/>
</workbook>
</file>

<file path=xl/calcChain.xml><?xml version="1.0" encoding="utf-8"?>
<calcChain xmlns="http://schemas.openxmlformats.org/spreadsheetml/2006/main">
  <c r="E14" i="3" l="1"/>
  <c r="E15" i="3" s="1"/>
  <c r="E8" i="3"/>
  <c r="E9" i="3" s="1"/>
  <c r="E10" i="3" s="1"/>
  <c r="J44" i="1"/>
  <c r="H44" i="1"/>
  <c r="F44" i="1"/>
  <c r="J41" i="1"/>
  <c r="H41" i="1"/>
  <c r="F41" i="1"/>
  <c r="J37" i="1"/>
  <c r="H37" i="1"/>
  <c r="F37" i="1"/>
  <c r="J33" i="1"/>
  <c r="H33" i="1"/>
  <c r="F33" i="1"/>
  <c r="J28" i="1"/>
  <c r="H28" i="1"/>
  <c r="F28" i="1"/>
  <c r="J24" i="1"/>
  <c r="J38" i="1" s="1"/>
  <c r="H24" i="1"/>
  <c r="F24" i="1"/>
  <c r="J17" i="1"/>
  <c r="J19" i="1" s="1"/>
  <c r="H17" i="1"/>
  <c r="H19" i="1" s="1"/>
  <c r="F17" i="1"/>
  <c r="F19" i="1" s="1"/>
  <c r="J5" i="1"/>
  <c r="H5" i="1"/>
  <c r="F5" i="1"/>
  <c r="H38" i="1" l="1"/>
  <c r="H46" i="1" s="1"/>
  <c r="H47" i="1" s="1"/>
  <c r="F38" i="1"/>
  <c r="F46" i="1" s="1"/>
  <c r="F47" i="1" s="1"/>
  <c r="J46" i="1"/>
  <c r="J47" i="1" s="1"/>
</calcChain>
</file>

<file path=xl/sharedStrings.xml><?xml version="1.0" encoding="utf-8"?>
<sst xmlns="http://schemas.openxmlformats.org/spreadsheetml/2006/main" count="61" uniqueCount="60">
  <si>
    <t>Sep 17</t>
  </si>
  <si>
    <t>Jul - Sep 17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</si>
  <si>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</si>
  <si>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</si>
  <si>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</si>
  <si>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</si>
  <si>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</si>
  <si>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</si>
  <si>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</si>
  <si>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</si>
  <si>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</si>
  <si>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</si>
  <si>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</si>
  <si>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</si>
  <si>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</si>
  <si>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</si>
  <si>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</si>
  <si>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</si>
  <si>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</si>
  <si>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</si>
  <si>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</si>
  <si>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</si>
  <si>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</si>
  <si>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</si>
  <si>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</si>
  <si>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Animal Welfare Committee</t>
  </si>
  <si>
    <t>Bone Pool</t>
  </si>
  <si>
    <t>Canopy Back Yard</t>
  </si>
  <si>
    <t>Total Animal Welfare Committee</t>
  </si>
  <si>
    <t>Events</t>
  </si>
  <si>
    <t>Community Plan Workshop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</si>
  <si>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</si>
  <si>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</si>
  <si>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</si>
  <si>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</si>
  <si>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</si>
  <si>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</si>
  <si>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</si>
  <si>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</si>
  <si>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</si>
  <si>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</si>
  <si>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</si>
  <si>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</si>
  <si>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</si>
  <si>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Total 400 Neighborhood Purpose Grants</t>
  </si>
  <si>
    <t>900 Unallocated</t>
  </si>
  <si>
    <t>Total Expense</t>
  </si>
  <si>
    <t>Sep 30, 17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</si>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</sst>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0" xfId="0" applyNumberFormat="1" applyFont="1"/>
    <xf numFmtId="7" fontId="2" fillId="0" borderId="0" xfId="0" applyNumberFormat="1" applyFont="1" applyBorder="1"/>
    <xf numFmtId="7" fontId="1" fillId="0" borderId="5" xfId="0" applyNumberFormat="1" applyFont="1" applyBorder="1"/>
    <xf numFmtId="7" fontId="2" fillId="0" borderId="0" xfId="0" applyNumberFormat="1" applyFont="1"/>
    <xf numFmtId="39" fontId="2" fillId="0" borderId="3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123825</xdr:colOff>
          <xdr:row>1</xdr:row>
          <xdr:rowOff>47625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F687CE0-0E65-431D-AEDC-CFC33F955F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123825</xdr:colOff>
          <xdr:row>1</xdr:row>
          <xdr:rowOff>47625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228B2A0-4413-4F07-8820-5D1D7DD4C9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47625</xdr:colOff>
          <xdr:row>3</xdr:row>
          <xdr:rowOff>47625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D6BF501-51FF-48C5-9F2E-09FA8E9A5B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47625</xdr:colOff>
          <xdr:row>3</xdr:row>
          <xdr:rowOff>47625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CCDA9C33-F9C9-410D-88F6-555CA0AFAC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8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F4" sqref="F4:J4"/>
    </sheetView>
  </sheetViews>
  <sheetFormatPr defaultRowHeight="15" x14ac:dyDescent="0.25"/>
  <cols>
    <col min="1" max="1" width="5.7109375" style="11" customWidth="1"/>
    <col min="2" max="2" width="6.140625" style="11" customWidth="1"/>
    <col min="3" max="3" width="5.7109375" style="11" customWidth="1"/>
    <col min="4" max="4" width="6" style="11" customWidth="1"/>
    <col min="5" max="5" width="28.42578125" style="11" customWidth="1"/>
    <col min="6" max="6" width="9.85546875" style="12" customWidth="1"/>
    <col min="7" max="7" width="2.28515625" style="12" customWidth="1"/>
    <col min="8" max="8" width="9" style="12" bestFit="1" customWidth="1"/>
    <col min="9" max="9" width="2.28515625" style="12" customWidth="1"/>
    <col min="10" max="10" width="11.28515625" style="12" bestFit="1" customWidth="1"/>
  </cols>
  <sheetData>
    <row r="1" spans="1:10" ht="15.75" thickBot="1" x14ac:dyDescent="0.3">
      <c r="A1" s="1"/>
      <c r="B1" s="1"/>
      <c r="C1" s="1"/>
      <c r="D1" s="1"/>
      <c r="E1" s="1"/>
      <c r="F1" s="3"/>
      <c r="G1" s="2"/>
      <c r="H1" s="3"/>
      <c r="I1" s="2"/>
      <c r="J1" s="3"/>
    </row>
    <row r="2" spans="1:10" s="10" customFormat="1" ht="16.5" thickTop="1" thickBot="1" x14ac:dyDescent="0.3">
      <c r="A2" s="7"/>
      <c r="B2" s="7"/>
      <c r="C2" s="7"/>
      <c r="D2" s="7"/>
      <c r="E2" s="7"/>
      <c r="F2" s="8" t="s">
        <v>0</v>
      </c>
      <c r="G2" s="9"/>
      <c r="H2" s="8" t="s">
        <v>1</v>
      </c>
      <c r="I2" s="9"/>
      <c r="J2" s="8" t="s">
        <v>2</v>
      </c>
    </row>
    <row r="3" spans="1:10" ht="15.75" thickTop="1" x14ac:dyDescent="0.25">
      <c r="A3" s="1"/>
      <c r="B3" s="1" t="s">
        <v>3</v>
      </c>
      <c r="C3" s="1"/>
      <c r="D3" s="1"/>
      <c r="E3" s="1"/>
      <c r="F3" s="4"/>
      <c r="G3" s="5"/>
      <c r="H3" s="4"/>
      <c r="I3" s="5"/>
      <c r="J3" s="4"/>
    </row>
    <row r="4" spans="1:10" ht="15.75" thickBot="1" x14ac:dyDescent="0.3">
      <c r="A4" s="1"/>
      <c r="B4" s="1"/>
      <c r="C4" s="1" t="s">
        <v>4</v>
      </c>
      <c r="D4" s="1"/>
      <c r="E4" s="1"/>
      <c r="F4" s="23">
        <v>0</v>
      </c>
      <c r="G4" s="19"/>
      <c r="H4" s="23">
        <v>42000</v>
      </c>
      <c r="I4" s="19"/>
      <c r="J4" s="23">
        <v>42000</v>
      </c>
    </row>
    <row r="5" spans="1:10" x14ac:dyDescent="0.25">
      <c r="A5" s="1"/>
      <c r="B5" s="1" t="s">
        <v>5</v>
      </c>
      <c r="C5" s="1"/>
      <c r="D5" s="1"/>
      <c r="E5" s="1"/>
      <c r="F5" s="16">
        <f>ROUND(SUM(F3:F4),5)</f>
        <v>0</v>
      </c>
      <c r="G5" s="16"/>
      <c r="H5" s="16">
        <f>ROUND(SUM(H3:H4),5)</f>
        <v>42000</v>
      </c>
      <c r="I5" s="16"/>
      <c r="J5" s="16">
        <f>ROUND(SUM(J3:J4),5)</f>
        <v>42000</v>
      </c>
    </row>
    <row r="6" spans="1:10" x14ac:dyDescent="0.25">
      <c r="A6" s="1"/>
      <c r="B6" s="1" t="s">
        <v>6</v>
      </c>
      <c r="C6" s="1"/>
      <c r="D6" s="1"/>
      <c r="E6" s="1"/>
      <c r="F6" s="16"/>
      <c r="G6" s="16"/>
      <c r="H6" s="16"/>
      <c r="I6" s="16"/>
      <c r="J6" s="16"/>
    </row>
    <row r="7" spans="1:10" x14ac:dyDescent="0.25">
      <c r="A7" s="1"/>
      <c r="B7" s="1"/>
      <c r="C7" s="1" t="s">
        <v>7</v>
      </c>
      <c r="D7" s="1"/>
      <c r="E7" s="1"/>
      <c r="F7" s="16"/>
      <c r="G7" s="16"/>
      <c r="H7" s="16"/>
      <c r="I7" s="16"/>
      <c r="J7" s="16"/>
    </row>
    <row r="8" spans="1:10" x14ac:dyDescent="0.25">
      <c r="A8" s="1"/>
      <c r="B8" s="1"/>
      <c r="C8" s="1"/>
      <c r="D8" s="1" t="s">
        <v>8</v>
      </c>
      <c r="E8" s="1"/>
      <c r="F8" s="16"/>
      <c r="G8" s="16"/>
      <c r="H8" s="16"/>
      <c r="I8" s="16"/>
      <c r="J8" s="16"/>
    </row>
    <row r="9" spans="1:10" x14ac:dyDescent="0.25">
      <c r="A9" s="1"/>
      <c r="B9" s="1"/>
      <c r="C9" s="1"/>
      <c r="D9" s="1"/>
      <c r="E9" s="1" t="s">
        <v>9</v>
      </c>
      <c r="F9" s="16">
        <v>0</v>
      </c>
      <c r="G9" s="16"/>
      <c r="H9" s="16">
        <v>0</v>
      </c>
      <c r="I9" s="16"/>
      <c r="J9" s="16">
        <v>200</v>
      </c>
    </row>
    <row r="10" spans="1:10" x14ac:dyDescent="0.25">
      <c r="A10" s="1"/>
      <c r="B10" s="1"/>
      <c r="C10" s="1"/>
      <c r="D10" s="1"/>
      <c r="E10" s="1" t="s">
        <v>10</v>
      </c>
      <c r="F10" s="16">
        <v>0</v>
      </c>
      <c r="G10" s="16"/>
      <c r="H10" s="16">
        <v>0</v>
      </c>
      <c r="I10" s="16"/>
      <c r="J10" s="16">
        <v>150</v>
      </c>
    </row>
    <row r="11" spans="1:10" x14ac:dyDescent="0.25">
      <c r="A11" s="1"/>
      <c r="B11" s="1"/>
      <c r="C11" s="1"/>
      <c r="D11" s="1"/>
      <c r="E11" s="1" t="s">
        <v>11</v>
      </c>
      <c r="F11" s="16">
        <v>189.03</v>
      </c>
      <c r="G11" s="16"/>
      <c r="H11" s="16">
        <v>516.32000000000005</v>
      </c>
      <c r="I11" s="16"/>
      <c r="J11" s="16">
        <v>2400</v>
      </c>
    </row>
    <row r="12" spans="1:10" x14ac:dyDescent="0.25">
      <c r="A12" s="1"/>
      <c r="B12" s="1"/>
      <c r="C12" s="1"/>
      <c r="D12" s="1"/>
      <c r="E12" s="1" t="s">
        <v>12</v>
      </c>
      <c r="F12" s="16">
        <v>0</v>
      </c>
      <c r="G12" s="16"/>
      <c r="H12" s="16">
        <v>0</v>
      </c>
      <c r="I12" s="16"/>
      <c r="J12" s="16">
        <v>100</v>
      </c>
    </row>
    <row r="13" spans="1:10" x14ac:dyDescent="0.25">
      <c r="A13" s="1"/>
      <c r="B13" s="1"/>
      <c r="C13" s="1"/>
      <c r="D13" s="1"/>
      <c r="E13" s="1" t="s">
        <v>13</v>
      </c>
      <c r="F13" s="16">
        <v>0</v>
      </c>
      <c r="G13" s="16"/>
      <c r="H13" s="16">
        <v>0</v>
      </c>
      <c r="I13" s="16"/>
      <c r="J13" s="16">
        <v>150</v>
      </c>
    </row>
    <row r="14" spans="1:10" x14ac:dyDescent="0.25">
      <c r="A14" s="1"/>
      <c r="B14" s="1"/>
      <c r="C14" s="1"/>
      <c r="D14" s="1"/>
      <c r="E14" s="1" t="s">
        <v>14</v>
      </c>
      <c r="F14" s="16">
        <v>0</v>
      </c>
      <c r="G14" s="16"/>
      <c r="H14" s="16">
        <v>35.659999999999997</v>
      </c>
      <c r="I14" s="16"/>
      <c r="J14" s="16">
        <v>200</v>
      </c>
    </row>
    <row r="15" spans="1:10" x14ac:dyDescent="0.25">
      <c r="A15" s="1"/>
      <c r="B15" s="1"/>
      <c r="C15" s="1"/>
      <c r="D15" s="1"/>
      <c r="E15" s="1" t="s">
        <v>15</v>
      </c>
      <c r="F15" s="16">
        <v>0</v>
      </c>
      <c r="G15" s="16"/>
      <c r="H15" s="16">
        <v>0</v>
      </c>
      <c r="I15" s="16"/>
      <c r="J15" s="16">
        <v>250</v>
      </c>
    </row>
    <row r="16" spans="1:10" ht="15.75" thickBot="1" x14ac:dyDescent="0.3">
      <c r="A16" s="1"/>
      <c r="B16" s="1"/>
      <c r="C16" s="1"/>
      <c r="D16" s="1"/>
      <c r="E16" s="1" t="s">
        <v>16</v>
      </c>
      <c r="F16" s="20">
        <v>0</v>
      </c>
      <c r="G16" s="16"/>
      <c r="H16" s="20">
        <v>0</v>
      </c>
      <c r="I16" s="16"/>
      <c r="J16" s="20">
        <v>75</v>
      </c>
    </row>
    <row r="17" spans="1:10" x14ac:dyDescent="0.25">
      <c r="A17" s="1"/>
      <c r="B17" s="1"/>
      <c r="C17" s="1"/>
      <c r="D17" s="1" t="s">
        <v>17</v>
      </c>
      <c r="E17" s="1"/>
      <c r="F17" s="16">
        <f>ROUND(SUM(F8:F16),5)</f>
        <v>189.03</v>
      </c>
      <c r="G17" s="16"/>
      <c r="H17" s="16">
        <f>ROUND(SUM(H8:H16),5)</f>
        <v>551.98</v>
      </c>
      <c r="I17" s="16"/>
      <c r="J17" s="16">
        <f>ROUND(SUM(J8:J16),5)</f>
        <v>3525</v>
      </c>
    </row>
    <row r="18" spans="1:10" ht="15.75" thickBot="1" x14ac:dyDescent="0.3">
      <c r="A18" s="1"/>
      <c r="B18" s="1"/>
      <c r="C18" s="1"/>
      <c r="D18" s="1" t="s">
        <v>18</v>
      </c>
      <c r="E18" s="1"/>
      <c r="F18" s="20">
        <v>184.8</v>
      </c>
      <c r="G18" s="16"/>
      <c r="H18" s="20">
        <v>554.4</v>
      </c>
      <c r="I18" s="16"/>
      <c r="J18" s="20">
        <v>2600</v>
      </c>
    </row>
    <row r="19" spans="1:10" x14ac:dyDescent="0.25">
      <c r="A19" s="1"/>
      <c r="B19" s="1"/>
      <c r="C19" s="1" t="s">
        <v>19</v>
      </c>
      <c r="D19" s="1"/>
      <c r="E19" s="1"/>
      <c r="F19" s="16">
        <f>ROUND(F7+SUM(F17:F18),5)</f>
        <v>373.83</v>
      </c>
      <c r="G19" s="16"/>
      <c r="H19" s="16">
        <f>ROUND(H7+SUM(H17:H18),5)</f>
        <v>1106.3800000000001</v>
      </c>
      <c r="I19" s="16"/>
      <c r="J19" s="16">
        <f>ROUND(J7+SUM(J17:J18),5)</f>
        <v>6125</v>
      </c>
    </row>
    <row r="20" spans="1:10" x14ac:dyDescent="0.25">
      <c r="A20" s="1"/>
      <c r="B20" s="1"/>
      <c r="C20" s="1" t="s">
        <v>20</v>
      </c>
      <c r="D20" s="1"/>
      <c r="E20" s="1"/>
      <c r="F20" s="16"/>
      <c r="G20" s="16"/>
      <c r="H20" s="16"/>
      <c r="I20" s="16"/>
      <c r="J20" s="16"/>
    </row>
    <row r="21" spans="1:10" x14ac:dyDescent="0.25">
      <c r="A21" s="1"/>
      <c r="B21" s="1"/>
      <c r="C21" s="1"/>
      <c r="D21" s="1" t="s">
        <v>21</v>
      </c>
      <c r="E21" s="1"/>
      <c r="F21" s="16"/>
      <c r="G21" s="16"/>
      <c r="H21" s="16"/>
      <c r="I21" s="16"/>
      <c r="J21" s="16"/>
    </row>
    <row r="22" spans="1:10" x14ac:dyDescent="0.25">
      <c r="A22" s="1"/>
      <c r="B22" s="1"/>
      <c r="C22" s="1"/>
      <c r="D22" s="1"/>
      <c r="E22" s="1" t="s">
        <v>22</v>
      </c>
      <c r="F22" s="16">
        <v>0</v>
      </c>
      <c r="G22" s="16"/>
      <c r="H22" s="16">
        <v>28.43</v>
      </c>
      <c r="I22" s="16"/>
      <c r="J22" s="16">
        <v>250</v>
      </c>
    </row>
    <row r="23" spans="1:10" ht="15.75" thickBot="1" x14ac:dyDescent="0.3">
      <c r="A23" s="1"/>
      <c r="B23" s="1"/>
      <c r="C23" s="1"/>
      <c r="D23" s="1"/>
      <c r="E23" s="1" t="s">
        <v>23</v>
      </c>
      <c r="F23" s="20">
        <v>0</v>
      </c>
      <c r="G23" s="16"/>
      <c r="H23" s="20">
        <v>0</v>
      </c>
      <c r="I23" s="16"/>
      <c r="J23" s="20">
        <v>100</v>
      </c>
    </row>
    <row r="24" spans="1:10" x14ac:dyDescent="0.25">
      <c r="A24" s="1"/>
      <c r="B24" s="1"/>
      <c r="C24" s="1"/>
      <c r="D24" s="1" t="s">
        <v>24</v>
      </c>
      <c r="E24" s="1"/>
      <c r="F24" s="16">
        <f>ROUND(SUM(F21:F23),5)</f>
        <v>0</v>
      </c>
      <c r="G24" s="16"/>
      <c r="H24" s="16">
        <f>ROUND(SUM(H21:H23),5)</f>
        <v>28.43</v>
      </c>
      <c r="I24" s="16"/>
      <c r="J24" s="16">
        <f>ROUND(SUM(J21:J23),5)</f>
        <v>350</v>
      </c>
    </row>
    <row r="25" spans="1:10" x14ac:dyDescent="0.25">
      <c r="A25" s="1"/>
      <c r="B25" s="1"/>
      <c r="C25" s="1"/>
      <c r="D25" s="1" t="s">
        <v>25</v>
      </c>
      <c r="E25" s="1"/>
      <c r="F25" s="16"/>
      <c r="G25" s="16"/>
      <c r="H25" s="16"/>
      <c r="I25" s="16"/>
      <c r="J25" s="16"/>
    </row>
    <row r="26" spans="1:10" x14ac:dyDescent="0.25">
      <c r="A26" s="1"/>
      <c r="B26" s="1"/>
      <c r="C26" s="1"/>
      <c r="D26" s="1"/>
      <c r="E26" s="1" t="s">
        <v>26</v>
      </c>
      <c r="F26" s="16">
        <v>0</v>
      </c>
      <c r="G26" s="16"/>
      <c r="H26" s="16">
        <v>0</v>
      </c>
      <c r="I26" s="16"/>
      <c r="J26" s="16">
        <v>325</v>
      </c>
    </row>
    <row r="27" spans="1:10" ht="15.75" thickBot="1" x14ac:dyDescent="0.3">
      <c r="A27" s="1"/>
      <c r="B27" s="1"/>
      <c r="C27" s="1"/>
      <c r="D27" s="1"/>
      <c r="E27" s="1" t="s">
        <v>27</v>
      </c>
      <c r="F27" s="20">
        <v>0</v>
      </c>
      <c r="G27" s="16"/>
      <c r="H27" s="20">
        <v>0</v>
      </c>
      <c r="I27" s="16"/>
      <c r="J27" s="20">
        <v>325</v>
      </c>
    </row>
    <row r="28" spans="1:10" x14ac:dyDescent="0.25">
      <c r="A28" s="1"/>
      <c r="B28" s="1"/>
      <c r="C28" s="1"/>
      <c r="D28" s="1" t="s">
        <v>28</v>
      </c>
      <c r="E28" s="1"/>
      <c r="F28" s="16">
        <f>ROUND(SUM(F25:F27),5)</f>
        <v>0</v>
      </c>
      <c r="G28" s="16"/>
      <c r="H28" s="16">
        <f>ROUND(SUM(H25:H27),5)</f>
        <v>0</v>
      </c>
      <c r="I28" s="16"/>
      <c r="J28" s="16">
        <f>ROUND(SUM(J25:J27),5)</f>
        <v>650</v>
      </c>
    </row>
    <row r="29" spans="1:10" x14ac:dyDescent="0.25">
      <c r="A29" s="1"/>
      <c r="B29" s="1"/>
      <c r="C29" s="1"/>
      <c r="D29" s="1" t="s">
        <v>29</v>
      </c>
      <c r="E29" s="1"/>
      <c r="F29" s="16"/>
      <c r="G29" s="16"/>
      <c r="H29" s="16"/>
      <c r="I29" s="16"/>
      <c r="J29" s="16"/>
    </row>
    <row r="30" spans="1:10" x14ac:dyDescent="0.25">
      <c r="A30" s="1"/>
      <c r="B30" s="1"/>
      <c r="C30" s="1"/>
      <c r="D30" s="1"/>
      <c r="E30" s="1" t="s">
        <v>30</v>
      </c>
      <c r="F30" s="16">
        <v>0</v>
      </c>
      <c r="G30" s="16"/>
      <c r="H30" s="16">
        <v>113.01</v>
      </c>
      <c r="I30" s="16"/>
      <c r="J30" s="16">
        <v>150</v>
      </c>
    </row>
    <row r="31" spans="1:10" x14ac:dyDescent="0.25">
      <c r="A31" s="1"/>
      <c r="B31" s="1"/>
      <c r="C31" s="1"/>
      <c r="D31" s="1"/>
      <c r="E31" s="1" t="s">
        <v>31</v>
      </c>
      <c r="F31" s="16">
        <v>0</v>
      </c>
      <c r="G31" s="16"/>
      <c r="H31" s="16">
        <v>0</v>
      </c>
      <c r="I31" s="16"/>
      <c r="J31" s="16">
        <v>250</v>
      </c>
    </row>
    <row r="32" spans="1:10" ht="15.75" thickBot="1" x14ac:dyDescent="0.3">
      <c r="A32" s="1"/>
      <c r="B32" s="1"/>
      <c r="C32" s="1"/>
      <c r="D32" s="1"/>
      <c r="E32" s="1" t="s">
        <v>32</v>
      </c>
      <c r="F32" s="20">
        <v>0</v>
      </c>
      <c r="G32" s="16"/>
      <c r="H32" s="20">
        <v>0</v>
      </c>
      <c r="I32" s="16"/>
      <c r="J32" s="20">
        <v>250</v>
      </c>
    </row>
    <row r="33" spans="1:10" x14ac:dyDescent="0.25">
      <c r="A33" s="1"/>
      <c r="B33" s="1"/>
      <c r="C33" s="1"/>
      <c r="D33" s="1" t="s">
        <v>33</v>
      </c>
      <c r="E33" s="1"/>
      <c r="F33" s="16">
        <f>ROUND(SUM(F29:F32),5)</f>
        <v>0</v>
      </c>
      <c r="G33" s="16"/>
      <c r="H33" s="16">
        <f>ROUND(SUM(H29:H32),5)</f>
        <v>113.01</v>
      </c>
      <c r="I33" s="16"/>
      <c r="J33" s="16">
        <f>ROUND(SUM(J29:J32),5)</f>
        <v>650</v>
      </c>
    </row>
    <row r="34" spans="1:10" x14ac:dyDescent="0.25">
      <c r="A34" s="1"/>
      <c r="B34" s="1"/>
      <c r="C34" s="1"/>
      <c r="D34" s="1" t="s">
        <v>34</v>
      </c>
      <c r="E34" s="1"/>
      <c r="F34" s="16"/>
      <c r="G34" s="16"/>
      <c r="H34" s="16"/>
      <c r="I34" s="16"/>
      <c r="J34" s="16"/>
    </row>
    <row r="35" spans="1:10" x14ac:dyDescent="0.25">
      <c r="A35" s="1"/>
      <c r="B35" s="1"/>
      <c r="C35" s="1"/>
      <c r="D35" s="1"/>
      <c r="E35" s="1" t="s">
        <v>35</v>
      </c>
      <c r="F35" s="16">
        <v>40</v>
      </c>
      <c r="G35" s="16"/>
      <c r="H35" s="16">
        <v>120</v>
      </c>
      <c r="I35" s="16"/>
      <c r="J35" s="16">
        <v>480</v>
      </c>
    </row>
    <row r="36" spans="1:10" ht="15.75" thickBot="1" x14ac:dyDescent="0.3">
      <c r="A36" s="1"/>
      <c r="B36" s="1"/>
      <c r="C36" s="1"/>
      <c r="D36" s="1"/>
      <c r="E36" s="1" t="s">
        <v>36</v>
      </c>
      <c r="F36" s="14">
        <v>150</v>
      </c>
      <c r="G36" s="16"/>
      <c r="H36" s="14">
        <v>475</v>
      </c>
      <c r="I36" s="16"/>
      <c r="J36" s="14">
        <v>1825</v>
      </c>
    </row>
    <row r="37" spans="1:10" ht="15.75" thickBot="1" x14ac:dyDescent="0.3">
      <c r="A37" s="1"/>
      <c r="B37" s="1"/>
      <c r="C37" s="1"/>
      <c r="D37" s="1" t="s">
        <v>37</v>
      </c>
      <c r="E37" s="1"/>
      <c r="F37" s="21">
        <f>ROUND(SUM(F34:F36),5)</f>
        <v>190</v>
      </c>
      <c r="G37" s="16"/>
      <c r="H37" s="21">
        <f>ROUND(SUM(H34:H36),5)</f>
        <v>595</v>
      </c>
      <c r="I37" s="16"/>
      <c r="J37" s="21">
        <f>ROUND(SUM(J34:J36),5)</f>
        <v>2305</v>
      </c>
    </row>
    <row r="38" spans="1:10" x14ac:dyDescent="0.25">
      <c r="A38" s="1"/>
      <c r="B38" s="1"/>
      <c r="C38" s="1" t="s">
        <v>38</v>
      </c>
      <c r="D38" s="1"/>
      <c r="E38" s="1"/>
      <c r="F38" s="16">
        <f>ROUND(F20+F24+F28+F33+F37,5)</f>
        <v>190</v>
      </c>
      <c r="G38" s="16"/>
      <c r="H38" s="16">
        <f>ROUND(H20+H24+H28+H33+H37,5)</f>
        <v>736.44</v>
      </c>
      <c r="I38" s="16"/>
      <c r="J38" s="16">
        <f>ROUND(J20+J24+J28+J33+J37,5)</f>
        <v>3955</v>
      </c>
    </row>
    <row r="39" spans="1:10" x14ac:dyDescent="0.25">
      <c r="A39" s="1"/>
      <c r="B39" s="1"/>
      <c r="C39" s="1" t="s">
        <v>39</v>
      </c>
      <c r="D39" s="1"/>
      <c r="E39" s="1"/>
      <c r="F39" s="16"/>
      <c r="G39" s="16"/>
      <c r="H39" s="16"/>
      <c r="I39" s="16"/>
      <c r="J39" s="16"/>
    </row>
    <row r="40" spans="1:10" ht="15.75" thickBot="1" x14ac:dyDescent="0.3">
      <c r="A40" s="1"/>
      <c r="B40" s="1"/>
      <c r="C40" s="1"/>
      <c r="D40" s="1" t="s">
        <v>40</v>
      </c>
      <c r="E40" s="1"/>
      <c r="F40" s="20">
        <v>0</v>
      </c>
      <c r="G40" s="16"/>
      <c r="H40" s="20">
        <v>0</v>
      </c>
      <c r="I40" s="16"/>
      <c r="J40" s="20">
        <v>8928.57</v>
      </c>
    </row>
    <row r="41" spans="1:10" x14ac:dyDescent="0.25">
      <c r="A41" s="1"/>
      <c r="B41" s="1"/>
      <c r="C41" s="1" t="s">
        <v>41</v>
      </c>
      <c r="D41" s="1"/>
      <c r="E41" s="1"/>
      <c r="F41" s="16">
        <f>ROUND(SUM(F39:F40),5)</f>
        <v>0</v>
      </c>
      <c r="G41" s="16"/>
      <c r="H41" s="16">
        <f>ROUND(SUM(H39:H40),5)</f>
        <v>0</v>
      </c>
      <c r="I41" s="16"/>
      <c r="J41" s="16">
        <f>ROUND(SUM(J39:J40),5)</f>
        <v>8928.57</v>
      </c>
    </row>
    <row r="42" spans="1:10" x14ac:dyDescent="0.25">
      <c r="A42" s="1"/>
      <c r="B42" s="1"/>
      <c r="C42" s="1" t="s">
        <v>42</v>
      </c>
      <c r="D42" s="1"/>
      <c r="E42" s="1"/>
      <c r="F42" s="16"/>
      <c r="G42" s="16"/>
      <c r="H42" s="16"/>
      <c r="I42" s="16"/>
      <c r="J42" s="16"/>
    </row>
    <row r="43" spans="1:10" ht="15.75" thickBot="1" x14ac:dyDescent="0.3">
      <c r="A43" s="1"/>
      <c r="B43" s="1"/>
      <c r="C43" s="1"/>
      <c r="D43" s="1" t="s">
        <v>43</v>
      </c>
      <c r="E43" s="1"/>
      <c r="F43" s="20">
        <v>550</v>
      </c>
      <c r="G43" s="16"/>
      <c r="H43" s="20">
        <v>550</v>
      </c>
      <c r="I43" s="16"/>
      <c r="J43" s="20">
        <v>550</v>
      </c>
    </row>
    <row r="44" spans="1:10" x14ac:dyDescent="0.25">
      <c r="A44" s="1"/>
      <c r="B44" s="1"/>
      <c r="C44" s="1" t="s">
        <v>44</v>
      </c>
      <c r="D44" s="1"/>
      <c r="E44" s="1"/>
      <c r="F44" s="16">
        <f>ROUND(SUM(F42:F43),5)</f>
        <v>550</v>
      </c>
      <c r="G44" s="16"/>
      <c r="H44" s="16">
        <f>ROUND(SUM(H42:H43),5)</f>
        <v>550</v>
      </c>
      <c r="I44" s="16"/>
      <c r="J44" s="16">
        <f>ROUND(SUM(J42:J43),5)</f>
        <v>550</v>
      </c>
    </row>
    <row r="45" spans="1:10" ht="15.75" thickBot="1" x14ac:dyDescent="0.3">
      <c r="A45" s="1"/>
      <c r="B45" s="1"/>
      <c r="C45" s="1" t="s">
        <v>45</v>
      </c>
      <c r="D45" s="1"/>
      <c r="E45" s="1"/>
      <c r="F45" s="14">
        <v>0</v>
      </c>
      <c r="G45" s="16"/>
      <c r="H45" s="14">
        <v>0</v>
      </c>
      <c r="I45" s="16"/>
      <c r="J45" s="14">
        <v>22441.43</v>
      </c>
    </row>
    <row r="46" spans="1:10" ht="15.75" thickBot="1" x14ac:dyDescent="0.3">
      <c r="A46" s="1"/>
      <c r="B46" s="1" t="s">
        <v>46</v>
      </c>
      <c r="C46" s="1"/>
      <c r="D46" s="1"/>
      <c r="E46" s="1"/>
      <c r="F46" s="15">
        <f>ROUND(F6+F19+F38+F41+SUM(F44:F45),5)</f>
        <v>1113.83</v>
      </c>
      <c r="G46" s="16"/>
      <c r="H46" s="15">
        <f>ROUND(H6+H19+H38+H41+SUM(H44:H45),5)</f>
        <v>2392.8200000000002</v>
      </c>
      <c r="I46" s="16"/>
      <c r="J46" s="15">
        <f>ROUND(J6+J19+J38+J41+SUM(J44:J45),5)</f>
        <v>42000</v>
      </c>
    </row>
    <row r="47" spans="1:10" s="6" customFormat="1" ht="12" thickBot="1" x14ac:dyDescent="0.25">
      <c r="A47" s="1" t="s">
        <v>59</v>
      </c>
      <c r="B47" s="1"/>
      <c r="C47" s="1"/>
      <c r="D47" s="1"/>
      <c r="E47" s="1"/>
      <c r="F47" s="18">
        <f>ROUND(F5-F46,5)</f>
        <v>-1113.83</v>
      </c>
      <c r="G47" s="22"/>
      <c r="H47" s="18">
        <f>ROUND(H5-H46,5)</f>
        <v>39607.18</v>
      </c>
      <c r="I47" s="22"/>
      <c r="J47" s="18">
        <f>ROUND(J5-J46,5)</f>
        <v>0</v>
      </c>
    </row>
    <row r="48" spans="1:10" ht="15.75" thickTop="1" x14ac:dyDescent="0.25"/>
  </sheetData>
  <pageMargins left="0.7" right="0.7" top="0.75" bottom="0.75" header="0.1" footer="0.3"/>
  <pageSetup scale="95" orientation="portrait" horizontalDpi="0" verticalDpi="0" r:id="rId1"/>
  <headerFooter>
    <oddHeader>&amp;L&amp;"Arial,Bold"&amp;8 11:17 AM
&amp;"Arial,Bold"&amp;8 10/12/17
&amp;"Arial,Bold"&amp;8 Cash Basis&amp;C&amp;"Arial,Bold"&amp;12 Tarzana Neighborhood Council
&amp;"Arial,Bold"&amp;14 Profit &amp;&amp; Loss Budget Performance
&amp;"Arial,Bold"&amp;10 September 2017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123825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123825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E16"/>
  <sheetViews>
    <sheetView workbookViewId="0">
      <pane xSplit="4" ySplit="3" topLeftCell="E4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2" width="6.140625" style="11" customWidth="1"/>
    <col min="3" max="3" width="6.28515625" style="11" customWidth="1"/>
    <col min="4" max="4" width="24.7109375" style="11" customWidth="1"/>
    <col min="5" max="5" width="13.42578125" style="12" customWidth="1"/>
  </cols>
  <sheetData>
    <row r="3" spans="1:5" s="10" customFormat="1" ht="15.75" thickBot="1" x14ac:dyDescent="0.3">
      <c r="A3" s="7"/>
      <c r="B3" s="7"/>
      <c r="C3" s="7"/>
      <c r="D3" s="7"/>
      <c r="E3" s="13" t="s">
        <v>47</v>
      </c>
    </row>
    <row r="4" spans="1:5" ht="15.75" thickTop="1" x14ac:dyDescent="0.25">
      <c r="A4" s="1" t="s">
        <v>48</v>
      </c>
      <c r="B4" s="1"/>
      <c r="C4" s="1"/>
      <c r="D4" s="1"/>
      <c r="E4" s="4"/>
    </row>
    <row r="5" spans="1:5" x14ac:dyDescent="0.25">
      <c r="A5" s="1"/>
      <c r="B5" s="1" t="s">
        <v>49</v>
      </c>
      <c r="C5" s="1"/>
      <c r="D5" s="1"/>
      <c r="E5" s="4"/>
    </row>
    <row r="6" spans="1:5" x14ac:dyDescent="0.25">
      <c r="A6" s="1"/>
      <c r="B6" s="1"/>
      <c r="C6" s="1" t="s">
        <v>50</v>
      </c>
      <c r="D6" s="1"/>
      <c r="E6" s="4"/>
    </row>
    <row r="7" spans="1:5" ht="15.75" thickBot="1" x14ac:dyDescent="0.3">
      <c r="A7" s="1"/>
      <c r="B7" s="1"/>
      <c r="C7" s="1"/>
      <c r="D7" s="1" t="s">
        <v>51</v>
      </c>
      <c r="E7" s="17">
        <v>39607.18</v>
      </c>
    </row>
    <row r="8" spans="1:5" ht="15.75" thickBot="1" x14ac:dyDescent="0.3">
      <c r="A8" s="1"/>
      <c r="B8" s="1"/>
      <c r="C8" s="1" t="s">
        <v>52</v>
      </c>
      <c r="D8" s="1"/>
      <c r="E8" s="15">
        <f>ROUND(SUM(E6:E7),5)</f>
        <v>39607.18</v>
      </c>
    </row>
    <row r="9" spans="1:5" ht="15.75" thickBot="1" x14ac:dyDescent="0.3">
      <c r="A9" s="1"/>
      <c r="B9" s="1" t="s">
        <v>53</v>
      </c>
      <c r="C9" s="1"/>
      <c r="D9" s="1"/>
      <c r="E9" s="15">
        <f>ROUND(E5+E8,5)</f>
        <v>39607.18</v>
      </c>
    </row>
    <row r="10" spans="1:5" s="6" customFormat="1" ht="12" thickBot="1" x14ac:dyDescent="0.25">
      <c r="A10" s="1" t="s">
        <v>54</v>
      </c>
      <c r="B10" s="1"/>
      <c r="C10" s="1"/>
      <c r="D10" s="1"/>
      <c r="E10" s="18">
        <f>ROUND(E4+E9,5)</f>
        <v>39607.18</v>
      </c>
    </row>
    <row r="11" spans="1:5" ht="15.75" thickTop="1" x14ac:dyDescent="0.25">
      <c r="A11" s="1" t="s">
        <v>55</v>
      </c>
      <c r="B11" s="1"/>
      <c r="C11" s="1"/>
      <c r="D11" s="1"/>
      <c r="E11" s="19"/>
    </row>
    <row r="12" spans="1:5" x14ac:dyDescent="0.25">
      <c r="A12" s="1"/>
      <c r="B12" s="1" t="s">
        <v>56</v>
      </c>
      <c r="C12" s="1"/>
      <c r="D12" s="1"/>
      <c r="E12" s="19"/>
    </row>
    <row r="13" spans="1:5" ht="15.75" thickBot="1" x14ac:dyDescent="0.3">
      <c r="A13" s="1"/>
      <c r="B13" s="1"/>
      <c r="C13" s="1" t="s">
        <v>59</v>
      </c>
      <c r="D13" s="1"/>
      <c r="E13" s="17">
        <v>39607.18</v>
      </c>
    </row>
    <row r="14" spans="1:5" ht="15.75" thickBot="1" x14ac:dyDescent="0.3">
      <c r="A14" s="1"/>
      <c r="B14" s="1" t="s">
        <v>57</v>
      </c>
      <c r="C14" s="1"/>
      <c r="D14" s="1"/>
      <c r="E14" s="15">
        <f>ROUND(SUM(E12:E13),5)</f>
        <v>39607.18</v>
      </c>
    </row>
    <row r="15" spans="1:5" s="6" customFormat="1" ht="12" thickBot="1" x14ac:dyDescent="0.25">
      <c r="A15" s="1" t="s">
        <v>58</v>
      </c>
      <c r="B15" s="1"/>
      <c r="C15" s="1"/>
      <c r="D15" s="1"/>
      <c r="E15" s="18">
        <f>ROUND(E11+E14,5)</f>
        <v>39607.18</v>
      </c>
    </row>
    <row r="16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11:21 AM
&amp;"Arial,Bold"&amp;8 10/12/17
&amp;"Arial,Bold"&amp;8 Cash Basis&amp;C&amp;"Arial,Bold"&amp;12 Tarzana Neighborhood Council
&amp;"Arial,Bold"&amp;14 Balance Sheet
&amp;"Arial,Bold"&amp;10 As of September 30, 2017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95250</xdr:colOff>
                <xdr:row>3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95250</xdr:colOff>
                <xdr:row>3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Leonard Shaffer</cp:lastModifiedBy>
  <cp:lastPrinted>2017-10-12T18:27:25Z</cp:lastPrinted>
  <dcterms:created xsi:type="dcterms:W3CDTF">2017-10-12T18:17:44Z</dcterms:created>
  <dcterms:modified xsi:type="dcterms:W3CDTF">2017-10-21T00:16:40Z</dcterms:modified>
</cp:coreProperties>
</file>