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840" windowHeight="11925" activeTab="1"/>
  </bookViews>
  <sheets>
    <sheet name="P&amp;L" sheetId="1" r:id="rId1"/>
    <sheet name="Balance Sheet" sheetId="3" r:id="rId2"/>
  </sheets>
  <definedNames>
    <definedName name="_xlnm.Print_Titles" localSheetId="1">'Balance Sheet'!$A:$D,'Balance Sheet'!$3:$3</definedName>
    <definedName name="_xlnm.Print_Titles" localSheetId="0">'P&amp;L'!$A:$F,'P&amp;L'!$1:$2</definedName>
    <definedName name="QB_COLUMN_29" localSheetId="1" hidden="1">'Balance Sheet'!$E$3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Sheet'!$7:$7,'Balance Sheet'!$13:$13</definedName>
    <definedName name="QB_DATA_0" localSheetId="0" hidden="1">'P&amp;L'!$4:$4,'P&amp;L'!$10:$10,'P&amp;L'!$11:$11,'P&amp;L'!$13:$13,'P&amp;L'!$14:$14,'P&amp;L'!$15:$15,'P&amp;L'!$16:$16,'P&amp;L'!$17:$17,'P&amp;L'!$18:$18,'P&amp;L'!$19:$19,'P&amp;L'!$21:$21,'P&amp;L'!$25:$25,'P&amp;L'!$26:$26,'P&amp;L'!$27:$27,'P&amp;L'!$28:$28,'P&amp;L'!$31:$31</definedName>
    <definedName name="QB_DATA_1" localSheetId="0" hidden="1">'P&amp;L'!$34:$34,'P&amp;L'!$36:$36,'P&amp;L'!$37:$37,'P&amp;L'!$38:$38,'P&amp;L'!$39:$39,'P&amp;L'!$40:$40,'P&amp;L'!$41:$41,'P&amp;L'!$42:$42,'P&amp;L'!$43:$43,'P&amp;L'!$44:$44,'P&amp;L'!$45:$45,'P&amp;L'!$46:$46,'P&amp;L'!$47:$47,'P&amp;L'!$49:$49,'P&amp;L'!$50:$50,'P&amp;L'!$51:$51</definedName>
    <definedName name="QB_DATA_2" localSheetId="0" hidden="1">'P&amp;L'!$52:$52,'P&amp;L'!$53:$53,'P&amp;L'!$54:$54,'P&amp;L'!$57:$57,'P&amp;L'!$58:$58,'P&amp;L'!$62:$62,'P&amp;L'!$65:$65,'P&amp;L'!$66:$66,'P&amp;L'!$67:$67,'P&amp;L'!$68:$68,'P&amp;L'!$69:$69,'P&amp;L'!$70:$70,'P&amp;L'!$71:$71,'P&amp;L'!$72:$72,'P&amp;L'!$73:$73,'P&amp;L'!$75:$75</definedName>
    <definedName name="QB_FORMULA_0" localSheetId="1" hidden="1">'Balance Sheet'!$E$8,'Balance Sheet'!$E$9,'Balance Sheet'!$E$10,'Balance Sheet'!$E$14,'Balance Sheet'!$E$15</definedName>
    <definedName name="QB_FORMULA_0" localSheetId="0" hidden="1">'P&amp;L'!$G$5,'P&amp;L'!$I$5,'P&amp;L'!#REF!,'P&amp;L'!$K$5,'P&amp;L'!$G$12,'P&amp;L'!#REF!,'P&amp;L'!$I$12,'P&amp;L'!#REF!,'P&amp;L'!$K$12,'P&amp;L'!$G$20,'P&amp;L'!#REF!,'P&amp;L'!$I$20,'P&amp;L'!#REF!,'P&amp;L'!$K$20,'P&amp;L'!$G$22,'P&amp;L'!#REF!</definedName>
    <definedName name="QB_FORMULA_1" localSheetId="0" hidden="1">'P&amp;L'!$I$22,'P&amp;L'!#REF!,'P&amp;L'!$K$22,'P&amp;L'!$G$29,'P&amp;L'!#REF!,'P&amp;L'!$I$29,'P&amp;L'!#REF!,'P&amp;L'!$K$29,'P&amp;L'!$G$32,'P&amp;L'!$I$32,'P&amp;L'!#REF!,'P&amp;L'!$K$32,'P&amp;L'!$G$48,'P&amp;L'!#REF!,'P&amp;L'!$I$48,'P&amp;L'!#REF!</definedName>
    <definedName name="QB_FORMULA_2" localSheetId="0" hidden="1">'P&amp;L'!$K$48,'P&amp;L'!$G$55,'P&amp;L'!#REF!,'P&amp;L'!$I$55,'P&amp;L'!#REF!,'P&amp;L'!$K$55,'P&amp;L'!$G$59,'P&amp;L'!#REF!,'P&amp;L'!$I$59,'P&amp;L'!#REF!,'P&amp;L'!$K$59,'P&amp;L'!$G$60,'P&amp;L'!#REF!,'P&amp;L'!$I$60,'P&amp;L'!#REF!,'P&amp;L'!$K$60</definedName>
    <definedName name="QB_FORMULA_3" localSheetId="0" hidden="1">'P&amp;L'!$G$63,'P&amp;L'!#REF!,'P&amp;L'!$I$63,'P&amp;L'!#REF!,'P&amp;L'!$K$63,'P&amp;L'!$G$74,'P&amp;L'!#REF!,'P&amp;L'!$I$74,'P&amp;L'!#REF!,'P&amp;L'!$K$74,'P&amp;L'!$G$76,'P&amp;L'!#REF!,'P&amp;L'!$I$76,'P&amp;L'!#REF!,'P&amp;L'!$K$76,'P&amp;L'!$G$77</definedName>
    <definedName name="QB_FORMULA_4" localSheetId="0" hidden="1">'P&amp;L'!#REF!,'P&amp;L'!$I$77,'P&amp;L'!#REF!,'P&amp;L'!$K$77</definedName>
    <definedName name="QB_ROW_1" localSheetId="1" hidden="1">'Balance Sheet'!$A$4</definedName>
    <definedName name="QB_ROW_10020" localSheetId="0" hidden="1">'P&amp;L'!$C$61</definedName>
    <definedName name="QB_ROW_1011" localSheetId="1" hidden="1">'Balance Sheet'!$B$5</definedName>
    <definedName name="QB_ROW_10320" localSheetId="0" hidden="1">'P&amp;L'!$C$63</definedName>
    <definedName name="QB_ROW_105240" localSheetId="0" hidden="1">'P&amp;L'!$E$54</definedName>
    <definedName name="QB_ROW_108250" localSheetId="0" hidden="1">'P&amp;L'!$F$40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'P&amp;L'!$C$64</definedName>
    <definedName name="QB_ROW_11320" localSheetId="0" hidden="1">'P&amp;L'!$C$74</definedName>
    <definedName name="QB_ROW_123240" localSheetId="0" hidden="1">'P&amp;L'!$E$16</definedName>
    <definedName name="QB_ROW_1311" localSheetId="1" hidden="1">'Balance Sheet'!$B$9</definedName>
    <definedName name="QB_ROW_13320" localSheetId="0" hidden="1">'P&amp;L'!$C$75</definedName>
    <definedName name="QB_ROW_137230" localSheetId="1" hidden="1">'Balance Sheet'!$D$7</definedName>
    <definedName name="QB_ROW_138230" localSheetId="0" hidden="1">'P&amp;L'!$D$70</definedName>
    <definedName name="QB_ROW_14011" localSheetId="1" hidden="1">'Balance Sheet'!$B$12</definedName>
    <definedName name="QB_ROW_141250" localSheetId="0" hidden="1">'P&amp;L'!$F$41</definedName>
    <definedName name="QB_ROW_14311" localSheetId="1" hidden="1">'Balance Sheet'!$B$14</definedName>
    <definedName name="QB_ROW_147250" localSheetId="0" hidden="1">'P&amp;L'!$F$11</definedName>
    <definedName name="QB_ROW_148230" localSheetId="0" hidden="1">'P&amp;L'!$D$67</definedName>
    <definedName name="QB_ROW_149230" localSheetId="0" hidden="1">'P&amp;L'!$D$66</definedName>
    <definedName name="QB_ROW_150240" localSheetId="0" hidden="1">'P&amp;L'!$E$34</definedName>
    <definedName name="QB_ROW_15040" localSheetId="0" hidden="1">'P&amp;L'!$E$9</definedName>
    <definedName name="QB_ROW_151230" localSheetId="0" hidden="1">'P&amp;L'!$D$72</definedName>
    <definedName name="QB_ROW_152230" localSheetId="0" hidden="1">'P&amp;L'!$D$71</definedName>
    <definedName name="QB_ROW_153240" localSheetId="0" hidden="1">'P&amp;L'!$E$31</definedName>
    <definedName name="QB_ROW_15340" localSheetId="0" hidden="1">'P&amp;L'!$E$12</definedName>
    <definedName name="QB_ROW_154250" localSheetId="0" hidden="1">'P&amp;L'!$F$42</definedName>
    <definedName name="QB_ROW_155240" localSheetId="0" hidden="1">'P&amp;L'!$E$49</definedName>
    <definedName name="QB_ROW_156230" localSheetId="0" hidden="1">'P&amp;L'!$D$68</definedName>
    <definedName name="QB_ROW_157230" localSheetId="0" hidden="1">'P&amp;L'!$D$65</definedName>
    <definedName name="QB_ROW_158230" localSheetId="0" hidden="1">'P&amp;L'!$D$62</definedName>
    <definedName name="QB_ROW_159230" localSheetId="0" hidden="1">'P&amp;L'!$D$69</definedName>
    <definedName name="QB_ROW_160250" localSheetId="0" hidden="1">'P&amp;L'!$F$10</definedName>
    <definedName name="QB_ROW_17221" localSheetId="1" hidden="1">'Balance Sheet'!$C$13</definedName>
    <definedName name="QB_ROW_18030" localSheetId="0" hidden="1">'P&amp;L'!$D$8</definedName>
    <definedName name="QB_ROW_18301" localSheetId="0" hidden="1">'P&amp;L'!$A$77</definedName>
    <definedName name="QB_ROW_18330" localSheetId="0" hidden="1">'P&amp;L'!$D$20</definedName>
    <definedName name="QB_ROW_20012" localSheetId="0" hidden="1">'P&amp;L'!$B$3</definedName>
    <definedName name="QB_ROW_2021" localSheetId="1" hidden="1">'Balance Sheet'!$C$6</definedName>
    <definedName name="QB_ROW_20240" localSheetId="0" hidden="1">'P&amp;L'!$E$13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'P&amp;L'!$B$76</definedName>
    <definedName name="QB_ROW_22240" localSheetId="0" hidden="1">'P&amp;L'!$E$14</definedName>
    <definedName name="QB_ROW_2321" localSheetId="1" hidden="1">'Balance Sheet'!$C$8</definedName>
    <definedName name="QB_ROW_23240" localSheetId="0" hidden="1">'P&amp;L'!$E$15</definedName>
    <definedName name="QB_ROW_24240" localSheetId="0" hidden="1">'P&amp;L'!$E$17</definedName>
    <definedName name="QB_ROW_25240" localSheetId="0" hidden="1">'P&amp;L'!$E$18</definedName>
    <definedName name="QB_ROW_26240" localSheetId="0" hidden="1">'P&amp;L'!$E$19</definedName>
    <definedName name="QB_ROW_28230" localSheetId="0" hidden="1">'P&amp;L'!$D$21</definedName>
    <definedName name="QB_ROW_29030" localSheetId="0" hidden="1">'P&amp;L'!$D$24</definedName>
    <definedName name="QB_ROW_29330" localSheetId="0" hidden="1">'P&amp;L'!$D$29</definedName>
    <definedName name="QB_ROW_301" localSheetId="1" hidden="1">'Balance Sheet'!$A$10</definedName>
    <definedName name="QB_ROW_30240" localSheetId="0" hidden="1">'P&amp;L'!$E$25</definedName>
    <definedName name="QB_ROW_36240" localSheetId="0" hidden="1">'P&amp;L'!$E$26</definedName>
    <definedName name="QB_ROW_37030" localSheetId="0" hidden="1">'P&amp;L'!$D$33</definedName>
    <definedName name="QB_ROW_37330" localSheetId="0" hidden="1">'P&amp;L'!$D$55</definedName>
    <definedName name="QB_ROW_39040" localSheetId="0" hidden="1">'P&amp;L'!$E$35</definedName>
    <definedName name="QB_ROW_39340" localSheetId="0" hidden="1">'P&amp;L'!$E$48</definedName>
    <definedName name="QB_ROW_42240" localSheetId="0" hidden="1">'P&amp;L'!$E$50</definedName>
    <definedName name="QB_ROW_43240" localSheetId="0" hidden="1">'P&amp;L'!$E$52</definedName>
    <definedName name="QB_ROW_44030" localSheetId="0" hidden="1">'P&amp;L'!$D$56</definedName>
    <definedName name="QB_ROW_44330" localSheetId="0" hidden="1">'P&amp;L'!$D$59</definedName>
    <definedName name="QB_ROW_45240" localSheetId="0" hidden="1">'P&amp;L'!$E$57</definedName>
    <definedName name="QB_ROW_46240" localSheetId="0" hidden="1">'P&amp;L'!$E$58</definedName>
    <definedName name="QB_ROW_47220" localSheetId="0" hidden="1">'P&amp;L'!$C$4</definedName>
    <definedName name="QB_ROW_48240" localSheetId="0" hidden="1">'P&amp;L'!$E$27</definedName>
    <definedName name="QB_ROW_66250" localSheetId="0" hidden="1">'P&amp;L'!$F$46</definedName>
    <definedName name="QB_ROW_67250" localSheetId="0" hidden="1">'P&amp;L'!$F$45</definedName>
    <definedName name="QB_ROW_68250" localSheetId="0" hidden="1">'P&amp;L'!$F$39</definedName>
    <definedName name="QB_ROW_69250" localSheetId="0" hidden="1">'P&amp;L'!$F$37</definedName>
    <definedName name="QB_ROW_7001" localSheetId="1" hidden="1">'Balance Sheet'!$A$11</definedName>
    <definedName name="QB_ROW_70250" localSheetId="0" hidden="1">'P&amp;L'!$F$43</definedName>
    <definedName name="QB_ROW_71250" localSheetId="0" hidden="1">'P&amp;L'!$F$44</definedName>
    <definedName name="QB_ROW_72250" localSheetId="0" hidden="1">'P&amp;L'!$F$38</definedName>
    <definedName name="QB_ROW_7301" localSheetId="1" hidden="1">'Balance Sheet'!$A$15</definedName>
    <definedName name="QB_ROW_73250" localSheetId="0" hidden="1">'P&amp;L'!$F$36</definedName>
    <definedName name="QB_ROW_79230" localSheetId="0" hidden="1">'P&amp;L'!$D$73</definedName>
    <definedName name="QB_ROW_8020" localSheetId="0" hidden="1">'P&amp;L'!$C$7</definedName>
    <definedName name="QB_ROW_82250" localSheetId="0" hidden="1">'P&amp;L'!$F$47</definedName>
    <definedName name="QB_ROW_8320" localSheetId="0" hidden="1">'P&amp;L'!$C$22</definedName>
    <definedName name="QB_ROW_9020" localSheetId="0" hidden="1">'P&amp;L'!$C$23</definedName>
    <definedName name="QB_ROW_90240" localSheetId="0" hidden="1">'P&amp;L'!$E$51</definedName>
    <definedName name="QB_ROW_9320" localSheetId="0" hidden="1">'P&amp;L'!$C$60</definedName>
    <definedName name="QB_ROW_93240" localSheetId="0" hidden="1">'P&amp;L'!$E$28</definedName>
    <definedName name="QB_ROW_98240" localSheetId="0" hidden="1">'P&amp;L'!$E$53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20170430</definedName>
    <definedName name="QBENDDATE" localSheetId="0">20170430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20170401</definedName>
    <definedName name="QBSTARTDATE" localSheetId="0">20170401</definedName>
  </definedNames>
  <calcPr calcId="125725" fullCalcOnLoad="1"/>
</workbook>
</file>

<file path=xl/calcChain.xml><?xml version="1.0" encoding="utf-8"?>
<calcChain xmlns="http://schemas.openxmlformats.org/spreadsheetml/2006/main">
  <c r="E15" i="3"/>
  <c r="E14"/>
  <c r="E10"/>
  <c r="E9"/>
  <c r="E8"/>
  <c r="K74" i="1"/>
  <c r="I74"/>
  <c r="G74"/>
  <c r="K63"/>
  <c r="I63"/>
  <c r="G63"/>
  <c r="K59"/>
  <c r="I59"/>
  <c r="G59"/>
  <c r="K48"/>
  <c r="K55"/>
  <c r="I48"/>
  <c r="I55"/>
  <c r="G48"/>
  <c r="G55"/>
  <c r="K32"/>
  <c r="I32"/>
  <c r="G32"/>
  <c r="K29"/>
  <c r="I29"/>
  <c r="G29"/>
  <c r="G60"/>
  <c r="K12"/>
  <c r="K20"/>
  <c r="K22"/>
  <c r="I12"/>
  <c r="I20"/>
  <c r="I22"/>
  <c r="G12"/>
  <c r="G20"/>
  <c r="G22"/>
  <c r="G76"/>
  <c r="K5"/>
  <c r="I5"/>
  <c r="G5"/>
  <c r="G77"/>
  <c r="K60"/>
  <c r="K76"/>
  <c r="K77"/>
  <c r="I60"/>
  <c r="I76"/>
  <c r="I77"/>
</calcChain>
</file>

<file path=xl/sharedStrings.xml><?xml version="1.0" encoding="utf-8"?>
<sst xmlns="http://schemas.openxmlformats.org/spreadsheetml/2006/main" count="91" uniqueCount="90">
  <si>
    <t>Apr 17</t>
  </si>
  <si>
    <t>Jul '16 - Apr 17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</si>
  <si>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</si>
  <si>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</si>
  <si>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</si>
  <si>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</si>
  <si>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</si>
  <si>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</si>
  <si>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</si>
  <si>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</si>
  <si>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Congress of Neighborhoods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</si>
  <si>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</si>
  <si>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</si>
  <si>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</si>
  <si>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</si>
  <si>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</si>
  <si>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</si>
  <si>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</si>
  <si>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</si>
  <si>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</si>
  <si>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</si>
  <si>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</si>
  <si>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</si>
  <si>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</si>
  <si>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</si>
  <si>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General Promo Items</t>
  </si>
  <si>
    <t>Name Plates &amp; Business Cards</t>
  </si>
  <si>
    <t>Outreach Committee Expenses</t>
  </si>
  <si>
    <t>T-Shirts Rec center</t>
  </si>
  <si>
    <t>Total Advertising</t>
  </si>
  <si>
    <t>Animal Welfare Committee</t>
  </si>
  <si>
    <t>Canopy Animal Shelter</t>
  </si>
  <si>
    <t>Total Animal Welfare Committee</t>
  </si>
  <si>
    <t>Events</t>
  </si>
  <si>
    <t>AAUW Debate</t>
  </si>
  <si>
    <t>Earth Day</t>
  </si>
  <si>
    <t>Award Ceremony Refreshments</t>
  </si>
  <si>
    <t>Award Certificates</t>
  </si>
  <si>
    <t>Award Ribbons</t>
  </si>
  <si>
    <t>Banners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</si>
  <si>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</si>
  <si>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</si>
  <si>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</si>
  <si>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</si>
  <si>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</si>
  <si>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</si>
  <si>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</si>
  <si>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</si>
  <si>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</si>
  <si>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EZ UP Canopies</t>
  </si>
  <si>
    <t>Senior Symposium</t>
  </si>
  <si>
    <t>Street Fairs</t>
  </si>
  <si>
    <t>Taste of Encino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</si>
  <si>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</si>
  <si>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</si>
  <si>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</si>
  <si>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</si>
  <si>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</si>
  <si>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</si>
  <si>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</si>
  <si>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</si>
  <si>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</si>
  <si>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</si>
  <si>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</si>
  <si>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</si>
  <si>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MARY Fdn 3rd Art Workshop</t>
  </si>
  <si>
    <t>Nueva Vision Community Scho</t>
  </si>
  <si>
    <t>OBOL</t>
  </si>
  <si>
    <t>SFV Arts &amp; Cult Ctr-1st People</t>
  </si>
  <si>
    <t>So Cal Preparedness Fdn</t>
  </si>
  <si>
    <t>Tarzana El-Accelerated Reader P</t>
  </si>
  <si>
    <t>The Rescue Train</t>
  </si>
  <si>
    <t>Vanalden School Phys Ed Program</t>
  </si>
  <si>
    <t>WH-Tarzana COC Foundation</t>
  </si>
  <si>
    <t>Total 400 Neighborhood Purpose Grants</t>
  </si>
  <si>
    <t>900 Unallocated</t>
  </si>
  <si>
    <t>Total Expense</t>
  </si>
  <si>
    <t>Apr 30, 17</t>
  </si>
  <si>
    <t>ASSETS</t>
  </si>
  <si>
    <t>Current Assets</t>
  </si>
  <si>
    <t>Checking/Savings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</si>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</sst>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5" xfId="0" applyNumberFormat="1" applyFont="1" applyBorder="1"/>
    <xf numFmtId="7" fontId="1" fillId="0" borderId="6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1</xdr:row>
      <xdr:rowOff>47625</xdr:rowOff>
    </xdr:to>
    <xdr:pic>
      <xdr:nvPicPr>
        <xdr:cNvPr id="1025" name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14400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1</xdr:row>
      <xdr:rowOff>47625</xdr:rowOff>
    </xdr:to>
    <xdr:pic>
      <xdr:nvPicPr>
        <xdr:cNvPr id="1026" name="HEADER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14400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142875</xdr:colOff>
      <xdr:row>3</xdr:row>
      <xdr:rowOff>47625</xdr:rowOff>
    </xdr:to>
    <xdr:pic>
      <xdr:nvPicPr>
        <xdr:cNvPr id="2049" name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914400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142875</xdr:colOff>
      <xdr:row>3</xdr:row>
      <xdr:rowOff>47625</xdr:rowOff>
    </xdr:to>
    <xdr:pic>
      <xdr:nvPicPr>
        <xdr:cNvPr id="2050" name="HEADER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0"/>
          <a:ext cx="914400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78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5"/>
  <cols>
    <col min="1" max="1" width="6.140625" style="11" customWidth="1"/>
    <col min="2" max="2" width="6" style="11" customWidth="1"/>
    <col min="3" max="3" width="5.7109375" style="11" customWidth="1"/>
    <col min="4" max="4" width="6.140625" style="11" customWidth="1"/>
    <col min="5" max="5" width="5.7109375" style="11" customWidth="1"/>
    <col min="6" max="6" width="26.28515625" style="11" customWidth="1"/>
    <col min="7" max="7" width="12.5703125" style="12" customWidth="1"/>
    <col min="8" max="8" width="2.28515625" style="12" customWidth="1"/>
    <col min="9" max="9" width="11" style="12" bestFit="1" customWidth="1"/>
    <col min="10" max="10" width="2.28515625" style="12" customWidth="1"/>
    <col min="11" max="11" width="11.28515625" style="12" bestFit="1" customWidth="1"/>
  </cols>
  <sheetData>
    <row r="1" spans="1:11" ht="15.7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>
      <c r="A4" s="1"/>
      <c r="B4" s="1"/>
      <c r="C4" s="1" t="s">
        <v>4</v>
      </c>
      <c r="D4" s="1"/>
      <c r="E4" s="1"/>
      <c r="F4" s="1"/>
      <c r="G4" s="21">
        <v>0</v>
      </c>
      <c r="H4" s="22"/>
      <c r="I4" s="21">
        <v>42015</v>
      </c>
      <c r="J4" s="22"/>
      <c r="K4" s="21">
        <v>42015</v>
      </c>
    </row>
    <row r="5" spans="1:11">
      <c r="A5" s="1"/>
      <c r="B5" s="1" t="s">
        <v>5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42015</v>
      </c>
      <c r="J5" s="15"/>
      <c r="K5" s="15">
        <f>ROUND(SUM(K3:K4),5)</f>
        <v>42015</v>
      </c>
    </row>
    <row r="6" spans="1:11">
      <c r="A6" s="1"/>
      <c r="B6" s="1" t="s">
        <v>6</v>
      </c>
      <c r="C6" s="1"/>
      <c r="D6" s="1"/>
      <c r="E6" s="1"/>
      <c r="F6" s="1"/>
      <c r="G6" s="15"/>
      <c r="H6" s="15"/>
      <c r="I6" s="15"/>
      <c r="J6" s="15"/>
      <c r="K6" s="15"/>
    </row>
    <row r="7" spans="1:11">
      <c r="A7" s="1"/>
      <c r="B7" s="1"/>
      <c r="C7" s="1" t="s">
        <v>7</v>
      </c>
      <c r="D7" s="1"/>
      <c r="E7" s="1"/>
      <c r="F7" s="1"/>
      <c r="G7" s="15"/>
      <c r="H7" s="15"/>
      <c r="I7" s="15"/>
      <c r="J7" s="15"/>
      <c r="K7" s="15"/>
    </row>
    <row r="8" spans="1:11">
      <c r="A8" s="1"/>
      <c r="B8" s="1"/>
      <c r="C8" s="1"/>
      <c r="D8" s="1" t="s">
        <v>8</v>
      </c>
      <c r="E8" s="1"/>
      <c r="F8" s="1"/>
      <c r="G8" s="15"/>
      <c r="H8" s="15"/>
      <c r="I8" s="15"/>
      <c r="J8" s="15"/>
      <c r="K8" s="15"/>
    </row>
    <row r="9" spans="1:11">
      <c r="A9" s="1"/>
      <c r="B9" s="1"/>
      <c r="C9" s="1"/>
      <c r="D9" s="1"/>
      <c r="E9" s="1" t="s">
        <v>9</v>
      </c>
      <c r="F9" s="1"/>
      <c r="G9" s="15"/>
      <c r="H9" s="15"/>
      <c r="I9" s="15"/>
      <c r="J9" s="15"/>
      <c r="K9" s="15"/>
    </row>
    <row r="10" spans="1:11">
      <c r="A10" s="1"/>
      <c r="B10" s="1"/>
      <c r="C10" s="1"/>
      <c r="D10" s="1"/>
      <c r="E10" s="1"/>
      <c r="F10" s="1" t="s">
        <v>10</v>
      </c>
      <c r="G10" s="15">
        <v>0</v>
      </c>
      <c r="H10" s="15"/>
      <c r="I10" s="15">
        <v>0</v>
      </c>
      <c r="J10" s="15"/>
      <c r="K10" s="15">
        <v>500</v>
      </c>
    </row>
    <row r="11" spans="1:11" ht="15.75" thickBot="1">
      <c r="A11" s="1"/>
      <c r="B11" s="1"/>
      <c r="C11" s="1"/>
      <c r="D11" s="1"/>
      <c r="E11" s="1"/>
      <c r="F11" s="1" t="s">
        <v>11</v>
      </c>
      <c r="G11" s="14">
        <v>0</v>
      </c>
      <c r="H11" s="15"/>
      <c r="I11" s="14">
        <v>823</v>
      </c>
      <c r="J11" s="15"/>
      <c r="K11" s="14">
        <v>823</v>
      </c>
    </row>
    <row r="12" spans="1:11">
      <c r="A12" s="1"/>
      <c r="B12" s="1"/>
      <c r="C12" s="1"/>
      <c r="D12" s="1"/>
      <c r="E12" s="1" t="s">
        <v>12</v>
      </c>
      <c r="F12" s="1"/>
      <c r="G12" s="15">
        <f>ROUND(SUM(G9:G11),5)</f>
        <v>0</v>
      </c>
      <c r="H12" s="15"/>
      <c r="I12" s="15">
        <f>ROUND(SUM(I9:I11),5)</f>
        <v>823</v>
      </c>
      <c r="J12" s="15"/>
      <c r="K12" s="15">
        <f>ROUND(SUM(K9:K11),5)</f>
        <v>1323</v>
      </c>
    </row>
    <row r="13" spans="1:11">
      <c r="A13" s="1"/>
      <c r="B13" s="1"/>
      <c r="C13" s="1"/>
      <c r="D13" s="1"/>
      <c r="E13" s="1" t="s">
        <v>13</v>
      </c>
      <c r="F13" s="1"/>
      <c r="G13" s="15">
        <v>29.35</v>
      </c>
      <c r="H13" s="15"/>
      <c r="I13" s="15">
        <v>29.35</v>
      </c>
      <c r="J13" s="15"/>
      <c r="K13" s="15">
        <v>50</v>
      </c>
    </row>
    <row r="14" spans="1:11">
      <c r="A14" s="1"/>
      <c r="B14" s="1"/>
      <c r="C14" s="1"/>
      <c r="D14" s="1"/>
      <c r="E14" s="1" t="s">
        <v>14</v>
      </c>
      <c r="F14" s="1"/>
      <c r="G14" s="15">
        <v>3.59</v>
      </c>
      <c r="H14" s="15"/>
      <c r="I14" s="15">
        <v>99.29</v>
      </c>
      <c r="J14" s="15"/>
      <c r="K14" s="15">
        <v>120.7</v>
      </c>
    </row>
    <row r="15" spans="1:11">
      <c r="A15" s="1"/>
      <c r="B15" s="1"/>
      <c r="C15" s="1"/>
      <c r="D15" s="1"/>
      <c r="E15" s="1" t="s">
        <v>15</v>
      </c>
      <c r="F15" s="1"/>
      <c r="G15" s="15">
        <v>135.36000000000001</v>
      </c>
      <c r="H15" s="15"/>
      <c r="I15" s="15">
        <v>1112.9100000000001</v>
      </c>
      <c r="J15" s="15"/>
      <c r="K15" s="15">
        <v>1377.55</v>
      </c>
    </row>
    <row r="16" spans="1:11">
      <c r="A16" s="1"/>
      <c r="B16" s="1"/>
      <c r="C16" s="1"/>
      <c r="D16" s="1"/>
      <c r="E16" s="1" t="s">
        <v>16</v>
      </c>
      <c r="F16" s="1"/>
      <c r="G16" s="15">
        <v>0</v>
      </c>
      <c r="H16" s="15"/>
      <c r="I16" s="15">
        <v>33.979999999999997</v>
      </c>
      <c r="J16" s="15"/>
      <c r="K16" s="15">
        <v>83.98</v>
      </c>
    </row>
    <row r="17" spans="1:11">
      <c r="A17" s="1"/>
      <c r="B17" s="1"/>
      <c r="C17" s="1"/>
      <c r="D17" s="1"/>
      <c r="E17" s="1" t="s">
        <v>17</v>
      </c>
      <c r="F17" s="1"/>
      <c r="G17" s="15">
        <v>132</v>
      </c>
      <c r="H17" s="15"/>
      <c r="I17" s="15">
        <v>132</v>
      </c>
      <c r="J17" s="15"/>
      <c r="K17" s="15">
        <v>132</v>
      </c>
    </row>
    <row r="18" spans="1:11">
      <c r="A18" s="1"/>
      <c r="B18" s="1"/>
      <c r="C18" s="1"/>
      <c r="D18" s="1"/>
      <c r="E18" s="1" t="s">
        <v>18</v>
      </c>
      <c r="F18" s="1"/>
      <c r="G18" s="15">
        <v>0</v>
      </c>
      <c r="H18" s="15"/>
      <c r="I18" s="15">
        <v>64.55</v>
      </c>
      <c r="J18" s="15"/>
      <c r="K18" s="15">
        <v>114.55</v>
      </c>
    </row>
    <row r="19" spans="1:11" ht="15.75" thickBot="1">
      <c r="A19" s="1"/>
      <c r="B19" s="1"/>
      <c r="C19" s="1"/>
      <c r="D19" s="1"/>
      <c r="E19" s="1" t="s">
        <v>19</v>
      </c>
      <c r="F19" s="1"/>
      <c r="G19" s="14">
        <v>0</v>
      </c>
      <c r="H19" s="15"/>
      <c r="I19" s="14">
        <v>60</v>
      </c>
      <c r="J19" s="15"/>
      <c r="K19" s="14">
        <v>60</v>
      </c>
    </row>
    <row r="20" spans="1:11">
      <c r="A20" s="1"/>
      <c r="B20" s="1"/>
      <c r="C20" s="1"/>
      <c r="D20" s="1" t="s">
        <v>20</v>
      </c>
      <c r="E20" s="1"/>
      <c r="F20" s="1"/>
      <c r="G20" s="15">
        <f>ROUND(G8+SUM(G12:G19),5)</f>
        <v>300.3</v>
      </c>
      <c r="H20" s="15"/>
      <c r="I20" s="15">
        <f>ROUND(I8+SUM(I12:I19),5)</f>
        <v>2355.08</v>
      </c>
      <c r="J20" s="15"/>
      <c r="K20" s="15">
        <f>ROUND(K8+SUM(K12:K19),5)</f>
        <v>3261.78</v>
      </c>
    </row>
    <row r="21" spans="1:11" ht="15.75" thickBot="1">
      <c r="A21" s="1"/>
      <c r="B21" s="1"/>
      <c r="C21" s="1"/>
      <c r="D21" s="1" t="s">
        <v>21</v>
      </c>
      <c r="E21" s="1"/>
      <c r="F21" s="1"/>
      <c r="G21" s="14">
        <v>369.6</v>
      </c>
      <c r="H21" s="15"/>
      <c r="I21" s="14">
        <v>1501.5</v>
      </c>
      <c r="J21" s="15"/>
      <c r="K21" s="14">
        <v>2101.5</v>
      </c>
    </row>
    <row r="22" spans="1:11">
      <c r="A22" s="1"/>
      <c r="B22" s="1"/>
      <c r="C22" s="1" t="s">
        <v>22</v>
      </c>
      <c r="D22" s="1"/>
      <c r="E22" s="1"/>
      <c r="F22" s="1"/>
      <c r="G22" s="15">
        <f>ROUND(G7+SUM(G20:G21),5)</f>
        <v>669.9</v>
      </c>
      <c r="H22" s="15"/>
      <c r="I22" s="15">
        <f>ROUND(I7+SUM(I20:I21),5)</f>
        <v>3856.58</v>
      </c>
      <c r="J22" s="15"/>
      <c r="K22" s="15">
        <f>ROUND(K7+SUM(K20:K21),5)</f>
        <v>5363.28</v>
      </c>
    </row>
    <row r="23" spans="1:11">
      <c r="A23" s="1"/>
      <c r="B23" s="1"/>
      <c r="C23" s="1" t="s">
        <v>23</v>
      </c>
      <c r="D23" s="1"/>
      <c r="E23" s="1"/>
      <c r="F23" s="1"/>
      <c r="G23" s="15"/>
      <c r="H23" s="15"/>
      <c r="I23" s="15"/>
      <c r="J23" s="15"/>
      <c r="K23" s="15"/>
    </row>
    <row r="24" spans="1:11">
      <c r="A24" s="1"/>
      <c r="B24" s="1"/>
      <c r="C24" s="1"/>
      <c r="D24" s="1" t="s">
        <v>24</v>
      </c>
      <c r="E24" s="1"/>
      <c r="F24" s="1"/>
      <c r="G24" s="15"/>
      <c r="H24" s="15"/>
      <c r="I24" s="15"/>
      <c r="J24" s="15"/>
      <c r="K24" s="15"/>
    </row>
    <row r="25" spans="1:11">
      <c r="A25" s="1"/>
      <c r="B25" s="1"/>
      <c r="C25" s="1"/>
      <c r="D25" s="1"/>
      <c r="E25" s="1" t="s">
        <v>25</v>
      </c>
      <c r="F25" s="1"/>
      <c r="G25" s="15">
        <v>468.53</v>
      </c>
      <c r="H25" s="15"/>
      <c r="I25" s="15">
        <v>468.53</v>
      </c>
      <c r="J25" s="15"/>
      <c r="K25" s="15">
        <v>468.53</v>
      </c>
    </row>
    <row r="26" spans="1:11">
      <c r="A26" s="1"/>
      <c r="B26" s="1"/>
      <c r="C26" s="1"/>
      <c r="D26" s="1"/>
      <c r="E26" s="1" t="s">
        <v>26</v>
      </c>
      <c r="F26" s="1"/>
      <c r="G26" s="15">
        <v>0</v>
      </c>
      <c r="H26" s="15"/>
      <c r="I26" s="15">
        <v>0</v>
      </c>
      <c r="J26" s="15"/>
      <c r="K26" s="15">
        <v>500</v>
      </c>
    </row>
    <row r="27" spans="1:11">
      <c r="A27" s="1"/>
      <c r="B27" s="1"/>
      <c r="C27" s="1"/>
      <c r="D27" s="1"/>
      <c r="E27" s="1" t="s">
        <v>27</v>
      </c>
      <c r="F27" s="1"/>
      <c r="G27" s="15">
        <v>4.07</v>
      </c>
      <c r="H27" s="15"/>
      <c r="I27" s="15">
        <v>29.02</v>
      </c>
      <c r="J27" s="15"/>
      <c r="K27" s="15">
        <v>54.02</v>
      </c>
    </row>
    <row r="28" spans="1:11" ht="15.75" thickBot="1">
      <c r="A28" s="1"/>
      <c r="B28" s="1"/>
      <c r="C28" s="1"/>
      <c r="D28" s="1"/>
      <c r="E28" s="1" t="s">
        <v>28</v>
      </c>
      <c r="F28" s="1"/>
      <c r="G28" s="14">
        <v>0</v>
      </c>
      <c r="H28" s="15"/>
      <c r="I28" s="14">
        <v>0</v>
      </c>
      <c r="J28" s="15"/>
      <c r="K28" s="14">
        <v>2000</v>
      </c>
    </row>
    <row r="29" spans="1:11">
      <c r="A29" s="1"/>
      <c r="B29" s="1"/>
      <c r="C29" s="1"/>
      <c r="D29" s="1" t="s">
        <v>29</v>
      </c>
      <c r="E29" s="1"/>
      <c r="F29" s="1"/>
      <c r="G29" s="15">
        <f>ROUND(SUM(G24:G28),5)</f>
        <v>472.6</v>
      </c>
      <c r="H29" s="15"/>
      <c r="I29" s="15">
        <f>ROUND(SUM(I24:I28),5)</f>
        <v>497.55</v>
      </c>
      <c r="J29" s="15"/>
      <c r="K29" s="15">
        <f>ROUND(SUM(K24:K28),5)</f>
        <v>3022.55</v>
      </c>
    </row>
    <row r="30" spans="1:11">
      <c r="A30" s="1"/>
      <c r="B30" s="1"/>
      <c r="C30" s="1"/>
      <c r="D30" s="1" t="s">
        <v>30</v>
      </c>
      <c r="E30" s="1"/>
      <c r="F30" s="1"/>
      <c r="G30" s="15"/>
      <c r="H30" s="15"/>
      <c r="I30" s="15"/>
      <c r="J30" s="15"/>
      <c r="K30" s="15"/>
    </row>
    <row r="31" spans="1:11" ht="15.75" thickBot="1">
      <c r="A31" s="1"/>
      <c r="B31" s="1"/>
      <c r="C31" s="1"/>
      <c r="D31" s="1"/>
      <c r="E31" s="1" t="s">
        <v>31</v>
      </c>
      <c r="F31" s="1"/>
      <c r="G31" s="14">
        <v>250</v>
      </c>
      <c r="H31" s="15"/>
      <c r="I31" s="14">
        <v>250</v>
      </c>
      <c r="J31" s="15"/>
      <c r="K31" s="14">
        <v>250</v>
      </c>
    </row>
    <row r="32" spans="1:11">
      <c r="A32" s="1"/>
      <c r="B32" s="1"/>
      <c r="C32" s="1"/>
      <c r="D32" s="1" t="s">
        <v>32</v>
      </c>
      <c r="E32" s="1"/>
      <c r="F32" s="1"/>
      <c r="G32" s="15">
        <f>ROUND(SUM(G30:G31),5)</f>
        <v>250</v>
      </c>
      <c r="H32" s="15"/>
      <c r="I32" s="15">
        <f>ROUND(SUM(I30:I31),5)</f>
        <v>250</v>
      </c>
      <c r="J32" s="15"/>
      <c r="K32" s="15">
        <f>ROUND(SUM(K30:K31),5)</f>
        <v>250</v>
      </c>
    </row>
    <row r="33" spans="1:11">
      <c r="A33" s="1"/>
      <c r="B33" s="1"/>
      <c r="C33" s="1"/>
      <c r="D33" s="1" t="s">
        <v>33</v>
      </c>
      <c r="E33" s="1"/>
      <c r="F33" s="1"/>
      <c r="G33" s="15"/>
      <c r="H33" s="15"/>
      <c r="I33" s="15"/>
      <c r="J33" s="15"/>
      <c r="K33" s="15"/>
    </row>
    <row r="34" spans="1:11">
      <c r="A34" s="1"/>
      <c r="B34" s="1"/>
      <c r="C34" s="1"/>
      <c r="D34" s="1"/>
      <c r="E34" s="1" t="s">
        <v>34</v>
      </c>
      <c r="F34" s="1"/>
      <c r="G34" s="15">
        <v>0</v>
      </c>
      <c r="H34" s="15"/>
      <c r="I34" s="15">
        <v>100</v>
      </c>
      <c r="J34" s="15"/>
      <c r="K34" s="15">
        <v>100</v>
      </c>
    </row>
    <row r="35" spans="1:11">
      <c r="A35" s="1"/>
      <c r="B35" s="1"/>
      <c r="C35" s="1"/>
      <c r="D35" s="1"/>
      <c r="E35" s="1" t="s">
        <v>35</v>
      </c>
      <c r="F35" s="1"/>
      <c r="G35" s="15"/>
      <c r="H35" s="15"/>
      <c r="I35" s="15"/>
      <c r="J35" s="15"/>
      <c r="K35" s="15"/>
    </row>
    <row r="36" spans="1:11">
      <c r="A36" s="1"/>
      <c r="B36" s="1"/>
      <c r="C36" s="1"/>
      <c r="D36" s="1"/>
      <c r="E36" s="1"/>
      <c r="F36" s="1" t="s">
        <v>36</v>
      </c>
      <c r="G36" s="15">
        <v>0</v>
      </c>
      <c r="H36" s="15"/>
      <c r="I36" s="15">
        <v>0</v>
      </c>
      <c r="J36" s="15"/>
      <c r="K36" s="15">
        <v>200</v>
      </c>
    </row>
    <row r="37" spans="1:11">
      <c r="A37" s="1"/>
      <c r="B37" s="1"/>
      <c r="C37" s="1"/>
      <c r="D37" s="1"/>
      <c r="E37" s="1"/>
      <c r="F37" s="1" t="s">
        <v>37</v>
      </c>
      <c r="G37" s="15">
        <v>0</v>
      </c>
      <c r="H37" s="15"/>
      <c r="I37" s="15">
        <v>62.14</v>
      </c>
      <c r="J37" s="15"/>
      <c r="K37" s="15">
        <v>100</v>
      </c>
    </row>
    <row r="38" spans="1:11">
      <c r="A38" s="1"/>
      <c r="B38" s="1"/>
      <c r="C38" s="1"/>
      <c r="D38" s="1"/>
      <c r="E38" s="1"/>
      <c r="F38" s="1" t="s">
        <v>38</v>
      </c>
      <c r="G38" s="15">
        <v>15.03</v>
      </c>
      <c r="H38" s="15"/>
      <c r="I38" s="15">
        <v>48.63</v>
      </c>
      <c r="J38" s="15"/>
      <c r="K38" s="15">
        <v>48.63</v>
      </c>
    </row>
    <row r="39" spans="1:11">
      <c r="A39" s="1"/>
      <c r="B39" s="1"/>
      <c r="C39" s="1"/>
      <c r="D39" s="1"/>
      <c r="E39" s="1"/>
      <c r="F39" s="1" t="s">
        <v>39</v>
      </c>
      <c r="G39" s="15">
        <v>482.08</v>
      </c>
      <c r="H39" s="15"/>
      <c r="I39" s="15">
        <v>482.08</v>
      </c>
      <c r="J39" s="15"/>
      <c r="K39" s="15">
        <v>482.08</v>
      </c>
    </row>
    <row r="40" spans="1:11">
      <c r="A40" s="1"/>
      <c r="B40" s="1"/>
      <c r="C40" s="1"/>
      <c r="D40" s="1"/>
      <c r="E40" s="1"/>
      <c r="F40" s="1" t="s">
        <v>40</v>
      </c>
      <c r="G40" s="15">
        <v>212</v>
      </c>
      <c r="H40" s="15"/>
      <c r="I40" s="15">
        <v>212</v>
      </c>
      <c r="J40" s="15"/>
      <c r="K40" s="15">
        <v>212</v>
      </c>
    </row>
    <row r="41" spans="1:11">
      <c r="A41" s="1"/>
      <c r="B41" s="1"/>
      <c r="C41" s="1"/>
      <c r="D41" s="1"/>
      <c r="E41" s="1"/>
      <c r="F41" s="1" t="s">
        <v>41</v>
      </c>
      <c r="G41" s="15">
        <v>385.86</v>
      </c>
      <c r="H41" s="15"/>
      <c r="I41" s="15">
        <v>385.86</v>
      </c>
      <c r="J41" s="15"/>
      <c r="K41" s="15">
        <v>385.86</v>
      </c>
    </row>
    <row r="42" spans="1:11">
      <c r="A42" s="1"/>
      <c r="B42" s="1"/>
      <c r="C42" s="1"/>
      <c r="D42" s="1"/>
      <c r="E42" s="1"/>
      <c r="F42" s="1" t="s">
        <v>42</v>
      </c>
      <c r="G42" s="15">
        <v>0</v>
      </c>
      <c r="H42" s="15"/>
      <c r="I42" s="15">
        <v>28.48</v>
      </c>
      <c r="J42" s="15"/>
      <c r="K42" s="15">
        <v>28.48</v>
      </c>
    </row>
    <row r="43" spans="1:11">
      <c r="A43" s="1"/>
      <c r="B43" s="1"/>
      <c r="C43" s="1"/>
      <c r="D43" s="1"/>
      <c r="E43" s="1"/>
      <c r="F43" s="1" t="s">
        <v>43</v>
      </c>
      <c r="G43" s="15">
        <v>416.68</v>
      </c>
      <c r="H43" s="15"/>
      <c r="I43" s="15">
        <v>416.68</v>
      </c>
      <c r="J43" s="15"/>
      <c r="K43" s="15">
        <v>416.68</v>
      </c>
    </row>
    <row r="44" spans="1:11">
      <c r="A44" s="1"/>
      <c r="B44" s="1"/>
      <c r="C44" s="1"/>
      <c r="D44" s="1"/>
      <c r="E44" s="1"/>
      <c r="F44" s="1" t="s">
        <v>44</v>
      </c>
      <c r="G44" s="15">
        <v>0</v>
      </c>
      <c r="H44" s="15"/>
      <c r="I44" s="15">
        <v>38.18</v>
      </c>
      <c r="J44" s="15"/>
      <c r="K44" s="15">
        <v>38.18</v>
      </c>
    </row>
    <row r="45" spans="1:11">
      <c r="A45" s="1"/>
      <c r="B45" s="1"/>
      <c r="C45" s="1"/>
      <c r="D45" s="1"/>
      <c r="E45" s="1"/>
      <c r="F45" s="1" t="s">
        <v>45</v>
      </c>
      <c r="G45" s="15">
        <v>0</v>
      </c>
      <c r="H45" s="15"/>
      <c r="I45" s="15">
        <v>58.88</v>
      </c>
      <c r="J45" s="15"/>
      <c r="K45" s="15">
        <v>58.88</v>
      </c>
    </row>
    <row r="46" spans="1:11">
      <c r="A46" s="1"/>
      <c r="B46" s="1"/>
      <c r="C46" s="1"/>
      <c r="D46" s="1"/>
      <c r="E46" s="1"/>
      <c r="F46" s="1" t="s">
        <v>46</v>
      </c>
      <c r="G46" s="15">
        <v>0</v>
      </c>
      <c r="H46" s="15"/>
      <c r="I46" s="15">
        <v>651.96</v>
      </c>
      <c r="J46" s="15"/>
      <c r="K46" s="15">
        <v>651.96</v>
      </c>
    </row>
    <row r="47" spans="1:11" ht="15.75" thickBot="1">
      <c r="A47" s="1"/>
      <c r="B47" s="1"/>
      <c r="C47" s="1"/>
      <c r="D47" s="1"/>
      <c r="E47" s="1"/>
      <c r="F47" s="1" t="s">
        <v>47</v>
      </c>
      <c r="G47" s="14">
        <v>137.22999999999999</v>
      </c>
      <c r="H47" s="15"/>
      <c r="I47" s="14">
        <v>137.22999999999999</v>
      </c>
      <c r="J47" s="15"/>
      <c r="K47" s="14">
        <v>137.22999999999999</v>
      </c>
    </row>
    <row r="48" spans="1:11">
      <c r="A48" s="1"/>
      <c r="B48" s="1"/>
      <c r="C48" s="1"/>
      <c r="D48" s="1"/>
      <c r="E48" s="1" t="s">
        <v>48</v>
      </c>
      <c r="F48" s="1"/>
      <c r="G48" s="15">
        <f>ROUND(SUM(G35:G47),5)</f>
        <v>1648.88</v>
      </c>
      <c r="H48" s="15"/>
      <c r="I48" s="15">
        <f>ROUND(SUM(I35:I47),5)</f>
        <v>2522.12</v>
      </c>
      <c r="J48" s="15"/>
      <c r="K48" s="15">
        <f>ROUND(SUM(K35:K47),5)</f>
        <v>2759.98</v>
      </c>
    </row>
    <row r="49" spans="1:11">
      <c r="A49" s="1"/>
      <c r="B49" s="1"/>
      <c r="C49" s="1"/>
      <c r="D49" s="1"/>
      <c r="E49" s="1" t="s">
        <v>49</v>
      </c>
      <c r="F49" s="1"/>
      <c r="G49" s="15">
        <v>524.15</v>
      </c>
      <c r="H49" s="15"/>
      <c r="I49" s="15">
        <v>524.15</v>
      </c>
      <c r="J49" s="15"/>
      <c r="K49" s="15">
        <v>625</v>
      </c>
    </row>
    <row r="50" spans="1:11">
      <c r="A50" s="1"/>
      <c r="B50" s="1"/>
      <c r="C50" s="1"/>
      <c r="D50" s="1"/>
      <c r="E50" s="1" t="s">
        <v>50</v>
      </c>
      <c r="F50" s="1"/>
      <c r="G50" s="15">
        <v>750</v>
      </c>
      <c r="H50" s="15"/>
      <c r="I50" s="15">
        <v>750</v>
      </c>
      <c r="J50" s="15"/>
      <c r="K50" s="15">
        <v>750</v>
      </c>
    </row>
    <row r="51" spans="1:11">
      <c r="A51" s="1"/>
      <c r="B51" s="1"/>
      <c r="C51" s="1"/>
      <c r="D51" s="1"/>
      <c r="E51" s="1" t="s">
        <v>51</v>
      </c>
      <c r="F51" s="1"/>
      <c r="G51" s="15">
        <v>0</v>
      </c>
      <c r="H51" s="15"/>
      <c r="I51" s="15">
        <v>0</v>
      </c>
      <c r="J51" s="15"/>
      <c r="K51" s="15">
        <v>0</v>
      </c>
    </row>
    <row r="52" spans="1:11">
      <c r="A52" s="1"/>
      <c r="B52" s="1"/>
      <c r="C52" s="1"/>
      <c r="D52" s="1"/>
      <c r="E52" s="1" t="s">
        <v>52</v>
      </c>
      <c r="F52" s="1"/>
      <c r="G52" s="15">
        <v>0</v>
      </c>
      <c r="H52" s="15"/>
      <c r="I52" s="15">
        <v>150</v>
      </c>
      <c r="J52" s="15"/>
      <c r="K52" s="15">
        <v>150</v>
      </c>
    </row>
    <row r="53" spans="1:11">
      <c r="A53" s="1"/>
      <c r="B53" s="1"/>
      <c r="C53" s="1"/>
      <c r="D53" s="1"/>
      <c r="E53" s="1" t="s">
        <v>53</v>
      </c>
      <c r="F53" s="1"/>
      <c r="G53" s="15">
        <v>0</v>
      </c>
      <c r="H53" s="15"/>
      <c r="I53" s="15">
        <v>200</v>
      </c>
      <c r="J53" s="15"/>
      <c r="K53" s="15">
        <v>200</v>
      </c>
    </row>
    <row r="54" spans="1:11" ht="15.75" thickBot="1">
      <c r="A54" s="1"/>
      <c r="B54" s="1"/>
      <c r="C54" s="1"/>
      <c r="D54" s="1"/>
      <c r="E54" s="1" t="s">
        <v>54</v>
      </c>
      <c r="F54" s="1"/>
      <c r="G54" s="14">
        <v>0</v>
      </c>
      <c r="H54" s="15"/>
      <c r="I54" s="14">
        <v>200</v>
      </c>
      <c r="J54" s="15"/>
      <c r="K54" s="14">
        <v>200</v>
      </c>
    </row>
    <row r="55" spans="1:11">
      <c r="A55" s="1"/>
      <c r="B55" s="1"/>
      <c r="C55" s="1"/>
      <c r="D55" s="1" t="s">
        <v>55</v>
      </c>
      <c r="E55" s="1"/>
      <c r="F55" s="1"/>
      <c r="G55" s="15">
        <f>ROUND(SUM(G33:G34)+SUM(G48:G54),5)</f>
        <v>2923.03</v>
      </c>
      <c r="H55" s="15"/>
      <c r="I55" s="15">
        <f>ROUND(SUM(I33:I34)+SUM(I48:I54),5)</f>
        <v>4446.2700000000004</v>
      </c>
      <c r="J55" s="15"/>
      <c r="K55" s="15">
        <f>ROUND(SUM(K33:K34)+SUM(K48:K54),5)</f>
        <v>4784.9799999999996</v>
      </c>
    </row>
    <row r="56" spans="1:11">
      <c r="A56" s="1"/>
      <c r="B56" s="1"/>
      <c r="C56" s="1"/>
      <c r="D56" s="1" t="s">
        <v>56</v>
      </c>
      <c r="E56" s="1"/>
      <c r="F56" s="1"/>
      <c r="G56" s="15"/>
      <c r="H56" s="15"/>
      <c r="I56" s="15"/>
      <c r="J56" s="15"/>
      <c r="K56" s="15"/>
    </row>
    <row r="57" spans="1:11">
      <c r="A57" s="1"/>
      <c r="B57" s="1"/>
      <c r="C57" s="1"/>
      <c r="D57" s="1"/>
      <c r="E57" s="1" t="s">
        <v>57</v>
      </c>
      <c r="F57" s="1"/>
      <c r="G57" s="15">
        <v>40</v>
      </c>
      <c r="H57" s="15"/>
      <c r="I57" s="15">
        <v>400</v>
      </c>
      <c r="J57" s="15"/>
      <c r="K57" s="15">
        <v>480</v>
      </c>
    </row>
    <row r="58" spans="1:11" ht="15.75" thickBot="1">
      <c r="A58" s="1"/>
      <c r="B58" s="1"/>
      <c r="C58" s="1"/>
      <c r="D58" s="1"/>
      <c r="E58" s="1" t="s">
        <v>58</v>
      </c>
      <c r="F58" s="1"/>
      <c r="G58" s="16">
        <v>150</v>
      </c>
      <c r="H58" s="15"/>
      <c r="I58" s="16">
        <v>1500</v>
      </c>
      <c r="J58" s="15"/>
      <c r="K58" s="16">
        <v>1800</v>
      </c>
    </row>
    <row r="59" spans="1:11" ht="15.75" thickBot="1">
      <c r="A59" s="1"/>
      <c r="B59" s="1"/>
      <c r="C59" s="1"/>
      <c r="D59" s="1" t="s">
        <v>59</v>
      </c>
      <c r="E59" s="1"/>
      <c r="F59" s="1"/>
      <c r="G59" s="17">
        <f>ROUND(SUM(G56:G58),5)</f>
        <v>190</v>
      </c>
      <c r="H59" s="15"/>
      <c r="I59" s="17">
        <f>ROUND(SUM(I56:I58),5)</f>
        <v>1900</v>
      </c>
      <c r="J59" s="15"/>
      <c r="K59" s="17">
        <f>ROUND(SUM(K56:K58),5)</f>
        <v>2280</v>
      </c>
    </row>
    <row r="60" spans="1:11">
      <c r="A60" s="1"/>
      <c r="B60" s="1"/>
      <c r="C60" s="1" t="s">
        <v>60</v>
      </c>
      <c r="D60" s="1"/>
      <c r="E60" s="1"/>
      <c r="F60" s="1"/>
      <c r="G60" s="15">
        <f>ROUND(G23+G29+G32+G55+G59,5)</f>
        <v>3835.63</v>
      </c>
      <c r="H60" s="15"/>
      <c r="I60" s="15">
        <f>ROUND(I23+I29+I32+I55+I59,5)</f>
        <v>7093.82</v>
      </c>
      <c r="J60" s="15"/>
      <c r="K60" s="15">
        <f>ROUND(K23+K29+K32+K55+K59,5)</f>
        <v>10337.530000000001</v>
      </c>
    </row>
    <row r="61" spans="1:11">
      <c r="A61" s="1"/>
      <c r="B61" s="1"/>
      <c r="C61" s="1" t="s">
        <v>61</v>
      </c>
      <c r="D61" s="1"/>
      <c r="E61" s="1"/>
      <c r="F61" s="1"/>
      <c r="G61" s="15"/>
      <c r="H61" s="15"/>
      <c r="I61" s="15"/>
      <c r="J61" s="15"/>
      <c r="K61" s="15"/>
    </row>
    <row r="62" spans="1:11" ht="15.75" thickBot="1">
      <c r="A62" s="1"/>
      <c r="B62" s="1"/>
      <c r="C62" s="1"/>
      <c r="D62" s="1" t="s">
        <v>62</v>
      </c>
      <c r="E62" s="1"/>
      <c r="F62" s="1"/>
      <c r="G62" s="14">
        <v>0</v>
      </c>
      <c r="H62" s="15"/>
      <c r="I62" s="14">
        <v>0</v>
      </c>
      <c r="J62" s="15"/>
      <c r="K62" s="14">
        <v>20244</v>
      </c>
    </row>
    <row r="63" spans="1:11">
      <c r="A63" s="1"/>
      <c r="B63" s="1"/>
      <c r="C63" s="1" t="s">
        <v>63</v>
      </c>
      <c r="D63" s="1"/>
      <c r="E63" s="1"/>
      <c r="F63" s="1"/>
      <c r="G63" s="15">
        <f>ROUND(SUM(G61:G62),5)</f>
        <v>0</v>
      </c>
      <c r="H63" s="15"/>
      <c r="I63" s="15">
        <f>ROUND(SUM(I61:I62),5)</f>
        <v>0</v>
      </c>
      <c r="J63" s="15"/>
      <c r="K63" s="15">
        <f>ROUND(SUM(K61:K62),5)</f>
        <v>20244</v>
      </c>
    </row>
    <row r="64" spans="1:11">
      <c r="A64" s="1"/>
      <c r="B64" s="1"/>
      <c r="C64" s="1" t="s">
        <v>64</v>
      </c>
      <c r="D64" s="1"/>
      <c r="E64" s="1"/>
      <c r="F64" s="1"/>
      <c r="G64" s="15"/>
      <c r="H64" s="15"/>
      <c r="I64" s="15"/>
      <c r="J64" s="15"/>
      <c r="K64" s="15"/>
    </row>
    <row r="65" spans="1:11">
      <c r="A65" s="1"/>
      <c r="B65" s="1"/>
      <c r="C65" s="1"/>
      <c r="D65" s="1" t="s">
        <v>65</v>
      </c>
      <c r="E65" s="1"/>
      <c r="F65" s="1"/>
      <c r="G65" s="15">
        <v>0</v>
      </c>
      <c r="H65" s="15"/>
      <c r="I65" s="15">
        <v>550</v>
      </c>
      <c r="J65" s="15"/>
      <c r="K65" s="15">
        <v>550</v>
      </c>
    </row>
    <row r="66" spans="1:11">
      <c r="A66" s="1"/>
      <c r="B66" s="1"/>
      <c r="C66" s="1"/>
      <c r="D66" s="1" t="s">
        <v>66</v>
      </c>
      <c r="E66" s="1"/>
      <c r="F66" s="1"/>
      <c r="G66" s="15">
        <v>0</v>
      </c>
      <c r="H66" s="15"/>
      <c r="I66" s="15">
        <v>640</v>
      </c>
      <c r="J66" s="15"/>
      <c r="K66" s="15">
        <v>640</v>
      </c>
    </row>
    <row r="67" spans="1:11">
      <c r="A67" s="1"/>
      <c r="B67" s="1"/>
      <c r="C67" s="1"/>
      <c r="D67" s="1" t="s">
        <v>67</v>
      </c>
      <c r="E67" s="1"/>
      <c r="F67" s="1"/>
      <c r="G67" s="15">
        <v>0</v>
      </c>
      <c r="H67" s="15"/>
      <c r="I67" s="15">
        <v>250</v>
      </c>
      <c r="J67" s="15"/>
      <c r="K67" s="15">
        <v>250</v>
      </c>
    </row>
    <row r="68" spans="1:11">
      <c r="A68" s="1"/>
      <c r="B68" s="1"/>
      <c r="C68" s="1"/>
      <c r="D68" s="1" t="s">
        <v>68</v>
      </c>
      <c r="E68" s="1"/>
      <c r="F68" s="1"/>
      <c r="G68" s="15">
        <v>0</v>
      </c>
      <c r="H68" s="15"/>
      <c r="I68" s="15">
        <v>500</v>
      </c>
      <c r="J68" s="15"/>
      <c r="K68" s="15">
        <v>500</v>
      </c>
    </row>
    <row r="69" spans="1:11">
      <c r="A69" s="1"/>
      <c r="B69" s="1"/>
      <c r="C69" s="1"/>
      <c r="D69" s="1" t="s">
        <v>69</v>
      </c>
      <c r="E69" s="1"/>
      <c r="F69" s="1"/>
      <c r="G69" s="15">
        <v>850</v>
      </c>
      <c r="H69" s="15"/>
      <c r="I69" s="15">
        <v>850</v>
      </c>
      <c r="J69" s="15"/>
      <c r="K69" s="15">
        <v>850</v>
      </c>
    </row>
    <row r="70" spans="1:11">
      <c r="A70" s="1"/>
      <c r="B70" s="1"/>
      <c r="C70" s="1"/>
      <c r="D70" s="1" t="s">
        <v>70</v>
      </c>
      <c r="E70" s="1"/>
      <c r="F70" s="1"/>
      <c r="G70" s="15">
        <v>0</v>
      </c>
      <c r="H70" s="15"/>
      <c r="I70" s="15">
        <v>4996.7</v>
      </c>
      <c r="J70" s="15"/>
      <c r="K70" s="15">
        <v>4996.7</v>
      </c>
    </row>
    <row r="71" spans="1:11">
      <c r="A71" s="1"/>
      <c r="B71" s="1"/>
      <c r="C71" s="1"/>
      <c r="D71" s="1" t="s">
        <v>71</v>
      </c>
      <c r="E71" s="1"/>
      <c r="F71" s="1"/>
      <c r="G71" s="15">
        <v>0</v>
      </c>
      <c r="H71" s="15"/>
      <c r="I71" s="15">
        <v>400</v>
      </c>
      <c r="J71" s="15"/>
      <c r="K71" s="15">
        <v>400</v>
      </c>
    </row>
    <row r="72" spans="1:11">
      <c r="A72" s="1"/>
      <c r="B72" s="1"/>
      <c r="C72" s="1"/>
      <c r="D72" s="1" t="s">
        <v>72</v>
      </c>
      <c r="E72" s="1"/>
      <c r="F72" s="1"/>
      <c r="G72" s="15">
        <v>0</v>
      </c>
      <c r="H72" s="15"/>
      <c r="I72" s="15">
        <v>6000</v>
      </c>
      <c r="J72" s="15"/>
      <c r="K72" s="15">
        <v>6000</v>
      </c>
    </row>
    <row r="73" spans="1:11" ht="15.75" thickBot="1">
      <c r="A73" s="1"/>
      <c r="B73" s="1"/>
      <c r="C73" s="1"/>
      <c r="D73" s="1" t="s">
        <v>73</v>
      </c>
      <c r="E73" s="1"/>
      <c r="F73" s="1"/>
      <c r="G73" s="14">
        <v>0</v>
      </c>
      <c r="H73" s="15"/>
      <c r="I73" s="14">
        <v>1500</v>
      </c>
      <c r="J73" s="15"/>
      <c r="K73" s="14">
        <v>1500</v>
      </c>
    </row>
    <row r="74" spans="1:11">
      <c r="A74" s="1"/>
      <c r="B74" s="1"/>
      <c r="C74" s="1" t="s">
        <v>74</v>
      </c>
      <c r="D74" s="1"/>
      <c r="E74" s="1"/>
      <c r="F74" s="1"/>
      <c r="G74" s="15">
        <f>ROUND(SUM(G64:G73),5)</f>
        <v>850</v>
      </c>
      <c r="H74" s="15"/>
      <c r="I74" s="15">
        <f>ROUND(SUM(I64:I73),5)</f>
        <v>15686.7</v>
      </c>
      <c r="J74" s="15"/>
      <c r="K74" s="15">
        <f>ROUND(SUM(K64:K73),5)</f>
        <v>15686.7</v>
      </c>
    </row>
    <row r="75" spans="1:11" ht="15.75" thickBot="1">
      <c r="A75" s="1"/>
      <c r="B75" s="1"/>
      <c r="C75" s="1" t="s">
        <v>75</v>
      </c>
      <c r="D75" s="1"/>
      <c r="E75" s="1"/>
      <c r="F75" s="1"/>
      <c r="G75" s="16">
        <v>0</v>
      </c>
      <c r="H75" s="15"/>
      <c r="I75" s="16">
        <v>0</v>
      </c>
      <c r="J75" s="15"/>
      <c r="K75" s="16">
        <v>-9616.51</v>
      </c>
    </row>
    <row r="76" spans="1:11" ht="15.75" thickBot="1">
      <c r="A76" s="1"/>
      <c r="B76" s="1" t="s">
        <v>76</v>
      </c>
      <c r="C76" s="1"/>
      <c r="D76" s="1"/>
      <c r="E76" s="1"/>
      <c r="F76" s="1"/>
      <c r="G76" s="18">
        <f>ROUND(G6+G22+G60+G63+SUM(G74:G75),5)</f>
        <v>5355.53</v>
      </c>
      <c r="H76" s="15"/>
      <c r="I76" s="18">
        <f>ROUND(I6+I22+I60+I63+SUM(I74:I75),5)</f>
        <v>26637.1</v>
      </c>
      <c r="J76" s="15"/>
      <c r="K76" s="18">
        <f>ROUND(K6+K22+K60+K63+SUM(K74:K75),5)</f>
        <v>42015</v>
      </c>
    </row>
    <row r="77" spans="1:11" s="6" customFormat="1" ht="12" thickBot="1">
      <c r="A77" s="1" t="s">
        <v>89</v>
      </c>
      <c r="B77" s="1"/>
      <c r="C77" s="1"/>
      <c r="D77" s="1"/>
      <c r="E77" s="1"/>
      <c r="F77" s="1"/>
      <c r="G77" s="19">
        <f>ROUND(G5-G76,5)</f>
        <v>-5355.53</v>
      </c>
      <c r="H77" s="20"/>
      <c r="I77" s="19">
        <f>ROUND(I5-I76,5)</f>
        <v>15377.9</v>
      </c>
      <c r="J77" s="20"/>
      <c r="K77" s="19">
        <f>ROUND(K5-K76,5)</f>
        <v>0</v>
      </c>
    </row>
    <row r="78" spans="1:11" ht="15.75" thickTop="1"/>
  </sheetData>
  <phoneticPr fontId="0" type="noConversion"/>
  <pageMargins left="0.7" right="0.7" top="0.75" bottom="0.75" header="0.1" footer="0.3"/>
  <pageSetup scale="85" fitToHeight="2" orientation="landscape" horizontalDpi="0" verticalDpi="0" r:id="rId1"/>
  <headerFooter>
    <oddHeader>&amp;L&amp;"Arial,Bold"&amp;8 5:35 PM
&amp;"Arial,Bold"&amp;8 05/03/17
&amp;"Arial,Bold"&amp;8 Cash Basis&amp;C&amp;"Arial,Bold"&amp;12 Tarzana Neighborhood Council
&amp;"Arial,Bold"&amp;14 Profit &amp;&amp; Loss Budget Performance
&amp;"Arial,Bold"&amp;10 April 2017</oddHeader>
    <oddFooter>&amp;L&amp;D, &amp;T, &amp;F&amp;R&amp;"Arial,Bold"&amp;8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16"/>
  <sheetViews>
    <sheetView tabSelected="1" workbookViewId="0">
      <pane xSplit="4" ySplit="3" topLeftCell="E4" activePane="bottomRight" state="frozenSplit"/>
      <selection pane="topRight" activeCell="E1" sqref="E1"/>
      <selection pane="bottomLeft" activeCell="A2" sqref="A2"/>
      <selection pane="bottomRight" activeCell="H16" sqref="H16"/>
    </sheetView>
  </sheetViews>
  <sheetFormatPr defaultRowHeight="15"/>
  <cols>
    <col min="1" max="1" width="5.7109375" style="11" customWidth="1"/>
    <col min="2" max="2" width="5.85546875" style="11" customWidth="1"/>
    <col min="3" max="3" width="6.7109375" style="11" customWidth="1"/>
    <col min="4" max="4" width="26.5703125" style="11" customWidth="1"/>
    <col min="5" max="5" width="12.7109375" style="12" customWidth="1"/>
  </cols>
  <sheetData>
    <row r="3" spans="1:5" s="10" customFormat="1" ht="15.75" thickBot="1">
      <c r="A3" s="7"/>
      <c r="B3" s="7"/>
      <c r="C3" s="7"/>
      <c r="D3" s="7"/>
      <c r="E3" s="13" t="s">
        <v>77</v>
      </c>
    </row>
    <row r="4" spans="1:5" ht="15.75" thickTop="1">
      <c r="A4" s="1" t="s">
        <v>78</v>
      </c>
      <c r="B4" s="1"/>
      <c r="C4" s="1"/>
      <c r="D4" s="1"/>
      <c r="E4" s="4"/>
    </row>
    <row r="5" spans="1:5">
      <c r="A5" s="1"/>
      <c r="B5" s="1" t="s">
        <v>79</v>
      </c>
      <c r="C5" s="1"/>
      <c r="D5" s="1"/>
      <c r="E5" s="4"/>
    </row>
    <row r="6" spans="1:5">
      <c r="A6" s="1"/>
      <c r="B6" s="1"/>
      <c r="C6" s="1" t="s">
        <v>80</v>
      </c>
      <c r="D6" s="1"/>
      <c r="E6" s="4"/>
    </row>
    <row r="7" spans="1:5" ht="15.75" thickBot="1">
      <c r="A7" s="1"/>
      <c r="B7" s="1"/>
      <c r="C7" s="1"/>
      <c r="D7" s="1" t="s">
        <v>81</v>
      </c>
      <c r="E7" s="23">
        <v>15377.9</v>
      </c>
    </row>
    <row r="8" spans="1:5" ht="15.75" thickBot="1">
      <c r="A8" s="1"/>
      <c r="B8" s="1"/>
      <c r="C8" s="1" t="s">
        <v>82</v>
      </c>
      <c r="D8" s="1"/>
      <c r="E8" s="18">
        <f>ROUND(SUM(E6:E7),5)</f>
        <v>15377.9</v>
      </c>
    </row>
    <row r="9" spans="1:5" ht="15.75" thickBot="1">
      <c r="A9" s="1"/>
      <c r="B9" s="1" t="s">
        <v>83</v>
      </c>
      <c r="C9" s="1"/>
      <c r="D9" s="1"/>
      <c r="E9" s="18">
        <f>ROUND(E5+E8,5)</f>
        <v>15377.9</v>
      </c>
    </row>
    <row r="10" spans="1:5" s="6" customFormat="1" ht="12" thickBot="1">
      <c r="A10" s="1" t="s">
        <v>84</v>
      </c>
      <c r="B10" s="1"/>
      <c r="C10" s="1"/>
      <c r="D10" s="1"/>
      <c r="E10" s="19">
        <f>ROUND(E4+E9,5)</f>
        <v>15377.9</v>
      </c>
    </row>
    <row r="11" spans="1:5" ht="15.75" thickTop="1">
      <c r="A11" s="1" t="s">
        <v>85</v>
      </c>
      <c r="B11" s="1"/>
      <c r="C11" s="1"/>
      <c r="D11" s="1"/>
      <c r="E11" s="22"/>
    </row>
    <row r="12" spans="1:5">
      <c r="A12" s="1"/>
      <c r="B12" s="1" t="s">
        <v>86</v>
      </c>
      <c r="C12" s="1"/>
      <c r="D12" s="1"/>
      <c r="E12" s="22"/>
    </row>
    <row r="13" spans="1:5" ht="15.75" thickBot="1">
      <c r="A13" s="1"/>
      <c r="B13" s="1"/>
      <c r="C13" s="1" t="s">
        <v>89</v>
      </c>
      <c r="D13" s="1"/>
      <c r="E13" s="23">
        <v>15377.9</v>
      </c>
    </row>
    <row r="14" spans="1:5" ht="15.75" thickBot="1">
      <c r="A14" s="1"/>
      <c r="B14" s="1" t="s">
        <v>87</v>
      </c>
      <c r="C14" s="1"/>
      <c r="D14" s="1"/>
      <c r="E14" s="18">
        <f>ROUND(SUM(E12:E13),5)</f>
        <v>15377.9</v>
      </c>
    </row>
    <row r="15" spans="1:5" s="6" customFormat="1" ht="12" thickBot="1">
      <c r="A15" s="1" t="s">
        <v>88</v>
      </c>
      <c r="B15" s="1"/>
      <c r="C15" s="1"/>
      <c r="D15" s="1"/>
      <c r="E15" s="19">
        <f>ROUND(E11+E14,5)</f>
        <v>15377.9</v>
      </c>
    </row>
    <row r="16" spans="1:5" ht="15.75" thickTop="1"/>
  </sheetData>
  <phoneticPr fontId="0" type="noConversion"/>
  <pageMargins left="0.7" right="0.7" top="0.75" bottom="0.75" header="0.1" footer="0.3"/>
  <pageSetup orientation="portrait" horizontalDpi="0" verticalDpi="0" r:id="rId1"/>
  <headerFooter>
    <oddHeader>&amp;L&amp;"Arial,Bold"&amp;8 5:40 PM
&amp;"Arial,Bold"&amp;8 05/03/17
&amp;"Arial,Bold"&amp;8 Cash Basis&amp;C&amp;"Arial,Bold"&amp;12 Tarzana Neighborhood Council
&amp;"Arial,Bold"&amp;14 Balance Sheet
&amp;"Arial,Bold"&amp;10 As of April 30, 2017</oddHeader>
    <oddFooter>&amp;L&amp;D, &amp;T, &amp;F&amp;R&amp;"Arial,Bold"&amp;8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Leonard J. Shaffer</cp:lastModifiedBy>
  <cp:lastPrinted>2017-05-04T00:47:47Z</cp:lastPrinted>
  <dcterms:created xsi:type="dcterms:W3CDTF">2017-05-04T00:35:59Z</dcterms:created>
  <dcterms:modified xsi:type="dcterms:W3CDTF">2017-05-21T17:26:44Z</dcterms:modified>
</cp:coreProperties>
</file>