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840" windowHeight="11925"/>
  </bookViews>
  <sheets>
    <sheet name="P&amp;L" sheetId="1" r:id="rId1"/>
    <sheet name="BS" sheetId="3" r:id="rId2"/>
  </sheets>
  <definedNames>
    <definedName name="_xlnm.Print_Titles" localSheetId="1">BS!$A:$D,BS!$4:$4</definedName>
    <definedName name="_xlnm.Print_Titles" localSheetId="0">'P&amp;L'!$A:$F,'P&amp;L'!$1:$2</definedName>
    <definedName name="QB_COLUMN_29" localSheetId="1" hidden="1">BS!$E$4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BS!$8:$8,BS!$9:$9,BS!$15:$15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$28:$28,'P&amp;L'!$29:$29,'P&amp;L'!$32:$32,'P&amp;L'!$33:$33</definedName>
    <definedName name="QB_DATA_1" localSheetId="0" hidden="1">'P&amp;L'!$37:$37,'P&amp;L'!$38:$38,'P&amp;L'!$40:$40</definedName>
    <definedName name="QB_FORMULA_0" localSheetId="1" hidden="1">BS!$E$10,BS!$E$11,BS!$E$12,BS!$E$16,BS!$E$17</definedName>
    <definedName name="QB_FORMULA_0" localSheetId="0" hidden="1">'P&amp;L'!$G$5,'P&amp;L'!#REF!,'P&amp;L'!$I$5,'P&amp;L'!#REF!,'P&amp;L'!$K$5,'P&amp;L'!$G$11,'P&amp;L'!#REF!,'P&amp;L'!$I$11,'P&amp;L'!#REF!,'P&amp;L'!$K$11,'P&amp;L'!$G$19,'P&amp;L'!#REF!,'P&amp;L'!$I$19,'P&amp;L'!#REF!,'P&amp;L'!$K$19,'P&amp;L'!$G$21</definedName>
    <definedName name="QB_FORMULA_1" localSheetId="0" hidden="1">'P&amp;L'!#REF!,'P&amp;L'!$I$21,'P&amp;L'!#REF!,'P&amp;L'!$K$21,'P&amp;L'!$G$26,'P&amp;L'!#REF!,'P&amp;L'!$I$26,'P&amp;L'!#REF!,'P&amp;L'!$K$26,'P&amp;L'!$G$30,'P&amp;L'!#REF!,'P&amp;L'!$I$30,'P&amp;L'!#REF!,'P&amp;L'!$K$30,'P&amp;L'!$G$34,'P&amp;L'!#REF!</definedName>
    <definedName name="QB_FORMULA_2" localSheetId="0" hidden="1">'P&amp;L'!$I$34,'P&amp;L'!#REF!,'P&amp;L'!$K$34,'P&amp;L'!$G$35,'P&amp;L'!#REF!,'P&amp;L'!$I$35,'P&amp;L'!#REF!,'P&amp;L'!$K$35,'P&amp;L'!$G$39,'P&amp;L'!#REF!,'P&amp;L'!$I$39,'P&amp;L'!#REF!,'P&amp;L'!$K$39,'P&amp;L'!$G$41,'P&amp;L'!#REF!,'P&amp;L'!$I$41</definedName>
    <definedName name="QB_FORMULA_3" localSheetId="0" hidden="1">'P&amp;L'!#REF!,'P&amp;L'!$K$41,'P&amp;L'!$G$42,'P&amp;L'!#REF!,'P&amp;L'!$I$42,'P&amp;L'!#REF!,'P&amp;L'!$K$42</definedName>
    <definedName name="QB_ROW_1" localSheetId="1" hidden="1">BS!$A$5</definedName>
    <definedName name="QB_ROW_1011" localSheetId="1" hidden="1">BS!$B$6</definedName>
    <definedName name="QB_ROW_105240" localSheetId="0" hidden="1">'P&amp;L'!$E$29</definedName>
    <definedName name="QB_ROW_11020" localSheetId="0" hidden="1">'P&amp;L'!$C$36</definedName>
    <definedName name="QB_ROW_11320" localSheetId="0" hidden="1">'P&amp;L'!$C$39</definedName>
    <definedName name="QB_ROW_123240" localSheetId="0" hidden="1">'P&amp;L'!$E$15</definedName>
    <definedName name="QB_ROW_1311" localSheetId="1" hidden="1">BS!$B$11</definedName>
    <definedName name="QB_ROW_13320" localSheetId="0" hidden="1">'P&amp;L'!$C$40</definedName>
    <definedName name="QB_ROW_137230" localSheetId="1" hidden="1">BS!$D$9</definedName>
    <definedName name="QB_ROW_14011" localSheetId="1" hidden="1">BS!$B$14</definedName>
    <definedName name="QB_ROW_14311" localSheetId="1" hidden="1">BS!$B$16</definedName>
    <definedName name="QB_ROW_147250" localSheetId="0" hidden="1">'P&amp;L'!$F$10</definedName>
    <definedName name="QB_ROW_148230" localSheetId="0" hidden="1">'P&amp;L'!$D$38</definedName>
    <definedName name="QB_ROW_149230" localSheetId="0" hidden="1">'P&amp;L'!$D$37</definedName>
    <definedName name="QB_ROW_15040" localSheetId="0" hidden="1">'P&amp;L'!$E$9</definedName>
    <definedName name="QB_ROW_15340" localSheetId="0" hidden="1">'P&amp;L'!$E$11</definedName>
    <definedName name="QB_ROW_17221" localSheetId="1" hidden="1">BS!$C$15</definedName>
    <definedName name="QB_ROW_18030" localSheetId="0" hidden="1">'P&amp;L'!$D$8</definedName>
    <definedName name="QB_ROW_18301" localSheetId="0" hidden="1">'P&amp;L'!$A$42</definedName>
    <definedName name="QB_ROW_18330" localSheetId="0" hidden="1">'P&amp;L'!$D$19</definedName>
    <definedName name="QB_ROW_20012" localSheetId="0" hidden="1">'P&amp;L'!$B$3</definedName>
    <definedName name="QB_ROW_2021" localSheetId="1" hidden="1">BS!$C$7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'P&amp;L'!$B$41</definedName>
    <definedName name="QB_ROW_22240" localSheetId="0" hidden="1">'P&amp;L'!$E$13</definedName>
    <definedName name="QB_ROW_2321" localSheetId="1" hidden="1">BS!$C$10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'P&amp;L'!$D$26</definedName>
    <definedName name="QB_ROW_301" localSheetId="1" hidden="1">BS!$A$12</definedName>
    <definedName name="QB_ROW_36240" localSheetId="0" hidden="1">'P&amp;L'!$E$24</definedName>
    <definedName name="QB_ROW_37030" localSheetId="0" hidden="1">'P&amp;L'!$D$27</definedName>
    <definedName name="QB_ROW_37330" localSheetId="0" hidden="1">'P&amp;L'!$D$30</definedName>
    <definedName name="QB_ROW_44030" localSheetId="0" hidden="1">'P&amp;L'!$D$31</definedName>
    <definedName name="QB_ROW_44330" localSheetId="0" hidden="1">'P&amp;L'!$D$34</definedName>
    <definedName name="QB_ROW_45240" localSheetId="0" hidden="1">'P&amp;L'!$E$32</definedName>
    <definedName name="QB_ROW_46240" localSheetId="0" hidden="1">'P&amp;L'!$E$33</definedName>
    <definedName name="QB_ROW_47220" localSheetId="0" hidden="1">'P&amp;L'!$C$4</definedName>
    <definedName name="QB_ROW_48240" localSheetId="0" hidden="1">'P&amp;L'!$E$25</definedName>
    <definedName name="QB_ROW_5230" localSheetId="1" hidden="1">BS!$D$8</definedName>
    <definedName name="QB_ROW_7001" localSheetId="1" hidden="1">BS!$A$13</definedName>
    <definedName name="QB_ROW_7301" localSheetId="1" hidden="1">BS!$A$17</definedName>
    <definedName name="QB_ROW_8020" localSheetId="0" hidden="1">'P&amp;L'!$C$7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'P&amp;L'!$C$35</definedName>
    <definedName name="QB_ROW_98240" localSheetId="0" hidden="1">'P&amp;L'!$E$28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20160831</definedName>
    <definedName name="QBENDDATE" localSheetId="0">20160831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20160801</definedName>
    <definedName name="QBSTARTDATE" localSheetId="0">20160801</definedName>
  </definedNames>
  <calcPr calcId="125725" fullCalcOnLoad="1"/>
</workbook>
</file>

<file path=xl/calcChain.xml><?xml version="1.0" encoding="utf-8"?>
<calcChain xmlns="http://schemas.openxmlformats.org/spreadsheetml/2006/main">
  <c r="E17" i="3"/>
  <c r="E16"/>
  <c r="E12"/>
  <c r="E11"/>
  <c r="E10"/>
  <c r="K39" i="1"/>
  <c r="I39"/>
  <c r="G39"/>
  <c r="K34"/>
  <c r="I34"/>
  <c r="G34"/>
  <c r="K30"/>
  <c r="I30"/>
  <c r="G30"/>
  <c r="K26"/>
  <c r="I26"/>
  <c r="G26"/>
  <c r="G35"/>
  <c r="K11"/>
  <c r="K19"/>
  <c r="K21"/>
  <c r="I11"/>
  <c r="I19"/>
  <c r="I21"/>
  <c r="G11"/>
  <c r="G19"/>
  <c r="G21"/>
  <c r="G41"/>
  <c r="K5"/>
  <c r="I5"/>
  <c r="G5"/>
  <c r="I41"/>
  <c r="I42"/>
  <c r="K35"/>
  <c r="K41"/>
  <c r="K42"/>
  <c r="I35"/>
  <c r="G42"/>
</calcChain>
</file>

<file path=xl/sharedStrings.xml><?xml version="1.0" encoding="utf-8"?>
<sst xmlns="http://schemas.openxmlformats.org/spreadsheetml/2006/main" count="57" uniqueCount="57">
  <si>
    <t>Aug 16</t>
  </si>
  <si>
    <t>Jul - Aug 16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</si>
  <si>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</si>
  <si>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</si>
  <si>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</si>
  <si>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</si>
  <si>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</si>
  <si>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</si>
  <si>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</si>
  <si>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</si>
  <si>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</si>
  <si>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</si>
  <si>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</si>
  <si>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</si>
  <si>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</si>
  <si>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</si>
  <si>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</si>
  <si>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</si>
  <si>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</si>
  <si>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</si>
  <si>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</si>
  <si>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</si>
  <si>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</si>
  <si>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</si>
  <si>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</si>
  <si>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</si>
  <si>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</si>
  <si>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Events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</si>
  <si>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</si>
  <si>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</si>
  <si>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</si>
  <si>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</si>
  <si>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</si>
  <si>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</si>
  <si>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</si>
  <si>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</si>
  <si>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</si>
  <si>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Nueva Vision Community Scho</t>
  </si>
  <si>
    <t>OBOL</t>
  </si>
  <si>
    <t>Total 400 Neighborhood Purpose Grants</t>
  </si>
  <si>
    <t>900 Unallocated</t>
  </si>
  <si>
    <t>Total Expense</t>
  </si>
  <si>
    <t>Aug 31, 16</t>
  </si>
  <si>
    <t>ASSETS</t>
  </si>
  <si>
    <t>Current Assets</t>
  </si>
  <si>
    <t>Checking/Savings</t>
  </si>
  <si>
    <t>DONE Funding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</si>
  <si>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</si>
  <si>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</si>
  <si>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</si>
  <si>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</si>
  <si>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</si>
  <si>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</si>
  <si>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</si>
  <si>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</si>
  <si>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 Over/(Under) Expenses</t>
  </si>
  <si>
    <t>Excessof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</si>
</sst>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3" xfId="0" applyNumberFormat="1" applyFont="1" applyBorder="1"/>
    <xf numFmtId="7" fontId="2" fillId="0" borderId="0" xfId="0" applyNumberFormat="1" applyFont="1"/>
    <xf numFmtId="7" fontId="1" fillId="0" borderId="4" xfId="0" applyNumberFormat="1" applyFont="1" applyBorder="1"/>
    <xf numFmtId="7" fontId="2" fillId="0" borderId="0" xfId="0" applyNumberFormat="1" applyFont="1" applyBorder="1"/>
    <xf numFmtId="39" fontId="2" fillId="0" borderId="5" xfId="0" applyNumberFormat="1" applyFont="1" applyBorder="1"/>
    <xf numFmtId="39" fontId="2" fillId="0" borderId="6" xfId="0" applyNumberFormat="1" applyFont="1" applyBorder="1"/>
    <xf numFmtId="7" fontId="1" fillId="0" borderId="0" xfId="0" applyNumberFormat="1" applyFont="1"/>
    <xf numFmtId="7" fontId="2" fillId="0" borderId="5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1</xdr:row>
      <xdr:rowOff>47625</xdr:rowOff>
    </xdr:to>
    <xdr:pic>
      <xdr:nvPicPr>
        <xdr:cNvPr id="1025" name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1</xdr:row>
      <xdr:rowOff>47625</xdr:rowOff>
    </xdr:to>
    <xdr:pic>
      <xdr:nvPicPr>
        <xdr:cNvPr id="1026" name="HEADER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4400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66675</xdr:colOff>
      <xdr:row>4</xdr:row>
      <xdr:rowOff>47625</xdr:rowOff>
    </xdr:to>
    <xdr:pic>
      <xdr:nvPicPr>
        <xdr:cNvPr id="2049" name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866775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66675</xdr:colOff>
      <xdr:row>4</xdr:row>
      <xdr:rowOff>47625</xdr:rowOff>
    </xdr:to>
    <xdr:pic>
      <xdr:nvPicPr>
        <xdr:cNvPr id="2050" name="HEAD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866775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3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K4" sqref="G4:K4"/>
    </sheetView>
  </sheetViews>
  <sheetFormatPr defaultRowHeight="15"/>
  <cols>
    <col min="1" max="1" width="5.85546875" style="11" customWidth="1"/>
    <col min="2" max="2" width="6" style="11" customWidth="1"/>
    <col min="3" max="3" width="5.7109375" style="11" customWidth="1"/>
    <col min="4" max="4" width="6.140625" style="11" customWidth="1"/>
    <col min="5" max="5" width="3.7109375" style="11" customWidth="1"/>
    <col min="6" max="6" width="26.28515625" style="11" customWidth="1"/>
    <col min="7" max="7" width="11.28515625" style="12" customWidth="1"/>
    <col min="8" max="8" width="2.28515625" style="12" customWidth="1"/>
    <col min="9" max="9" width="10.140625" style="12" customWidth="1"/>
    <col min="10" max="10" width="2.28515625" style="12" customWidth="1"/>
    <col min="11" max="11" width="11.28515625" style="12" bestFit="1" customWidth="1"/>
  </cols>
  <sheetData>
    <row r="1" spans="1:11" ht="15.7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>
      <c r="A4" s="1"/>
      <c r="B4" s="1"/>
      <c r="C4" s="1" t="s">
        <v>4</v>
      </c>
      <c r="D4" s="1"/>
      <c r="E4" s="1"/>
      <c r="F4" s="1"/>
      <c r="G4" s="23">
        <v>0</v>
      </c>
      <c r="H4" s="17"/>
      <c r="I4" s="23">
        <v>37000</v>
      </c>
      <c r="J4" s="17"/>
      <c r="K4" s="23">
        <v>37000</v>
      </c>
    </row>
    <row r="5" spans="1:11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37000</v>
      </c>
      <c r="J5" s="14"/>
      <c r="K5" s="14">
        <f>ROUND(SUM(K3:K4),5)</f>
        <v>37000</v>
      </c>
    </row>
    <row r="6" spans="1:11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>
      <c r="A9" s="1"/>
      <c r="B9" s="1"/>
      <c r="C9" s="1"/>
      <c r="D9" s="1"/>
      <c r="E9" s="1" t="s">
        <v>9</v>
      </c>
      <c r="F9" s="1"/>
      <c r="G9" s="14"/>
      <c r="H9" s="14"/>
      <c r="I9" s="14"/>
      <c r="J9" s="14"/>
      <c r="K9" s="14"/>
    </row>
    <row r="10" spans="1:11" ht="15.75" thickBot="1">
      <c r="A10" s="1"/>
      <c r="B10" s="1"/>
      <c r="C10" s="1"/>
      <c r="D10" s="1"/>
      <c r="E10" s="1"/>
      <c r="F10" s="1" t="s">
        <v>10</v>
      </c>
      <c r="G10" s="20">
        <v>823</v>
      </c>
      <c r="H10" s="14"/>
      <c r="I10" s="20">
        <v>823</v>
      </c>
      <c r="J10" s="14"/>
      <c r="K10" s="20">
        <v>1000</v>
      </c>
    </row>
    <row r="11" spans="1:11">
      <c r="A11" s="1"/>
      <c r="B11" s="1"/>
      <c r="C11" s="1"/>
      <c r="D11" s="1"/>
      <c r="E11" s="1" t="s">
        <v>11</v>
      </c>
      <c r="F11" s="1"/>
      <c r="G11" s="14">
        <f>ROUND(SUM(G9:G10),5)</f>
        <v>823</v>
      </c>
      <c r="H11" s="14"/>
      <c r="I11" s="14">
        <f>ROUND(SUM(I9:I10),5)</f>
        <v>823</v>
      </c>
      <c r="J11" s="14"/>
      <c r="K11" s="14">
        <f>ROUND(SUM(K9:K10),5)</f>
        <v>1000</v>
      </c>
    </row>
    <row r="12" spans="1:11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0</v>
      </c>
      <c r="J12" s="14"/>
      <c r="K12" s="14">
        <v>150</v>
      </c>
    </row>
    <row r="13" spans="1:11">
      <c r="A13" s="1"/>
      <c r="B13" s="1"/>
      <c r="C13" s="1"/>
      <c r="D13" s="1"/>
      <c r="E13" s="1" t="s">
        <v>13</v>
      </c>
      <c r="F13" s="1"/>
      <c r="G13" s="14">
        <v>57.48</v>
      </c>
      <c r="H13" s="14"/>
      <c r="I13" s="14">
        <v>65.489999999999995</v>
      </c>
      <c r="J13" s="14"/>
      <c r="K13" s="14">
        <v>150</v>
      </c>
    </row>
    <row r="14" spans="1:11">
      <c r="A14" s="1"/>
      <c r="B14" s="1"/>
      <c r="C14" s="1"/>
      <c r="D14" s="1"/>
      <c r="E14" s="1" t="s">
        <v>14</v>
      </c>
      <c r="F14" s="1"/>
      <c r="G14" s="14">
        <v>107.25</v>
      </c>
      <c r="H14" s="14"/>
      <c r="I14" s="14">
        <v>209.43</v>
      </c>
      <c r="J14" s="14"/>
      <c r="K14" s="14">
        <v>1800</v>
      </c>
    </row>
    <row r="15" spans="1:11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200</v>
      </c>
    </row>
    <row r="16" spans="1:11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0</v>
      </c>
      <c r="J16" s="14"/>
      <c r="K16" s="14">
        <v>160</v>
      </c>
    </row>
    <row r="17" spans="1:11">
      <c r="A17" s="1"/>
      <c r="B17" s="1"/>
      <c r="C17" s="1"/>
      <c r="D17" s="1"/>
      <c r="E17" s="1" t="s">
        <v>17</v>
      </c>
      <c r="F17" s="1"/>
      <c r="G17" s="14">
        <v>0</v>
      </c>
      <c r="H17" s="14"/>
      <c r="I17" s="14">
        <v>0</v>
      </c>
      <c r="J17" s="14"/>
      <c r="K17" s="14">
        <v>150</v>
      </c>
    </row>
    <row r="18" spans="1:11" ht="15.75" thickBot="1">
      <c r="A18" s="1"/>
      <c r="B18" s="1"/>
      <c r="C18" s="1"/>
      <c r="D18" s="1"/>
      <c r="E18" s="1" t="s">
        <v>18</v>
      </c>
      <c r="F18" s="1"/>
      <c r="G18" s="20">
        <v>0</v>
      </c>
      <c r="H18" s="14"/>
      <c r="I18" s="20">
        <v>0</v>
      </c>
      <c r="J18" s="14"/>
      <c r="K18" s="20">
        <v>75</v>
      </c>
    </row>
    <row r="19" spans="1:11">
      <c r="A19" s="1"/>
      <c r="B19" s="1"/>
      <c r="C19" s="1"/>
      <c r="D19" s="1" t="s">
        <v>19</v>
      </c>
      <c r="E19" s="1"/>
      <c r="F19" s="1"/>
      <c r="G19" s="14">
        <f>ROUND(G8+SUM(G11:G18),5)</f>
        <v>987.73</v>
      </c>
      <c r="H19" s="14"/>
      <c r="I19" s="14">
        <f>ROUND(I8+SUM(I11:I18),5)</f>
        <v>1097.92</v>
      </c>
      <c r="J19" s="14"/>
      <c r="K19" s="14">
        <f>ROUND(K8+SUM(K11:K18),5)</f>
        <v>3685</v>
      </c>
    </row>
    <row r="20" spans="1:11" ht="15.75" thickBot="1">
      <c r="A20" s="1"/>
      <c r="B20" s="1"/>
      <c r="C20" s="1"/>
      <c r="D20" s="1" t="s">
        <v>20</v>
      </c>
      <c r="E20" s="1"/>
      <c r="F20" s="1"/>
      <c r="G20" s="20">
        <v>184.8</v>
      </c>
      <c r="H20" s="14"/>
      <c r="I20" s="20">
        <v>184.8</v>
      </c>
      <c r="J20" s="14"/>
      <c r="K20" s="20">
        <v>3250</v>
      </c>
    </row>
    <row r="21" spans="1:11">
      <c r="A21" s="1"/>
      <c r="B21" s="1"/>
      <c r="C21" s="1" t="s">
        <v>21</v>
      </c>
      <c r="D21" s="1"/>
      <c r="E21" s="1"/>
      <c r="F21" s="1"/>
      <c r="G21" s="14">
        <f>ROUND(G7+SUM(G19:G20),5)</f>
        <v>1172.53</v>
      </c>
      <c r="H21" s="14"/>
      <c r="I21" s="14">
        <f>ROUND(I7+SUM(I19:I20),5)</f>
        <v>1282.72</v>
      </c>
      <c r="J21" s="14"/>
      <c r="K21" s="14">
        <f>ROUND(K7+SUM(K19:K20),5)</f>
        <v>6935</v>
      </c>
    </row>
    <row r="22" spans="1:11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>
      <c r="A24" s="1"/>
      <c r="B24" s="1"/>
      <c r="C24" s="1"/>
      <c r="D24" s="1"/>
      <c r="E24" s="1" t="s">
        <v>24</v>
      </c>
      <c r="F24" s="1"/>
      <c r="G24" s="14">
        <v>0</v>
      </c>
      <c r="H24" s="14"/>
      <c r="I24" s="14">
        <v>0</v>
      </c>
      <c r="J24" s="14"/>
      <c r="K24" s="14">
        <v>500</v>
      </c>
    </row>
    <row r="25" spans="1:11" ht="15.75" thickBot="1">
      <c r="A25" s="1"/>
      <c r="B25" s="1"/>
      <c r="C25" s="1"/>
      <c r="D25" s="1"/>
      <c r="E25" s="1" t="s">
        <v>25</v>
      </c>
      <c r="F25" s="1"/>
      <c r="G25" s="20">
        <v>0</v>
      </c>
      <c r="H25" s="14"/>
      <c r="I25" s="20">
        <v>0</v>
      </c>
      <c r="J25" s="14"/>
      <c r="K25" s="20">
        <v>100</v>
      </c>
    </row>
    <row r="26" spans="1:11">
      <c r="A26" s="1"/>
      <c r="B26" s="1"/>
      <c r="C26" s="1"/>
      <c r="D26" s="1" t="s">
        <v>26</v>
      </c>
      <c r="E26" s="1"/>
      <c r="F26" s="1"/>
      <c r="G26" s="14">
        <f>ROUND(SUM(G23:G25),5)</f>
        <v>0</v>
      </c>
      <c r="H26" s="14"/>
      <c r="I26" s="14">
        <f>ROUND(SUM(I23:I25),5)</f>
        <v>0</v>
      </c>
      <c r="J26" s="14"/>
      <c r="K26" s="14">
        <f>ROUND(SUM(K23:K25),5)</f>
        <v>600</v>
      </c>
    </row>
    <row r="27" spans="1:11">
      <c r="A27" s="1"/>
      <c r="B27" s="1"/>
      <c r="C27" s="1"/>
      <c r="D27" s="1" t="s">
        <v>27</v>
      </c>
      <c r="E27" s="1"/>
      <c r="F27" s="1"/>
      <c r="G27" s="14"/>
      <c r="H27" s="14"/>
      <c r="I27" s="14"/>
      <c r="J27" s="14"/>
      <c r="K27" s="14"/>
    </row>
    <row r="28" spans="1:11">
      <c r="A28" s="1"/>
      <c r="B28" s="1"/>
      <c r="C28" s="1"/>
      <c r="D28" s="1"/>
      <c r="E28" s="1" t="s">
        <v>28</v>
      </c>
      <c r="F28" s="1"/>
      <c r="G28" s="14">
        <v>0</v>
      </c>
      <c r="H28" s="14"/>
      <c r="I28" s="14">
        <v>0</v>
      </c>
      <c r="J28" s="14"/>
      <c r="K28" s="14">
        <v>200</v>
      </c>
    </row>
    <row r="29" spans="1:11" ht="15.75" thickBot="1">
      <c r="A29" s="1"/>
      <c r="B29" s="1"/>
      <c r="C29" s="1"/>
      <c r="D29" s="1"/>
      <c r="E29" s="1" t="s">
        <v>29</v>
      </c>
      <c r="F29" s="1"/>
      <c r="G29" s="20">
        <v>0</v>
      </c>
      <c r="H29" s="14"/>
      <c r="I29" s="20">
        <v>0</v>
      </c>
      <c r="J29" s="14"/>
      <c r="K29" s="20">
        <v>200</v>
      </c>
    </row>
    <row r="30" spans="1:11">
      <c r="A30" s="1"/>
      <c r="B30" s="1"/>
      <c r="C30" s="1"/>
      <c r="D30" s="1" t="s">
        <v>30</v>
      </c>
      <c r="E30" s="1"/>
      <c r="F30" s="1"/>
      <c r="G30" s="14">
        <f>ROUND(SUM(G27:G29),5)</f>
        <v>0</v>
      </c>
      <c r="H30" s="14"/>
      <c r="I30" s="14">
        <f>ROUND(SUM(I27:I29),5)</f>
        <v>0</v>
      </c>
      <c r="J30" s="14"/>
      <c r="K30" s="14">
        <f>ROUND(SUM(K27:K29),5)</f>
        <v>400</v>
      </c>
    </row>
    <row r="31" spans="1:11">
      <c r="A31" s="1"/>
      <c r="B31" s="1"/>
      <c r="C31" s="1"/>
      <c r="D31" s="1" t="s">
        <v>31</v>
      </c>
      <c r="E31" s="1"/>
      <c r="F31" s="1"/>
      <c r="G31" s="14"/>
      <c r="H31" s="14"/>
      <c r="I31" s="14"/>
      <c r="J31" s="14"/>
      <c r="K31" s="14"/>
    </row>
    <row r="32" spans="1:11">
      <c r="A32" s="1"/>
      <c r="B32" s="1"/>
      <c r="C32" s="1"/>
      <c r="D32" s="1"/>
      <c r="E32" s="1" t="s">
        <v>32</v>
      </c>
      <c r="F32" s="1"/>
      <c r="G32" s="14">
        <v>40</v>
      </c>
      <c r="H32" s="14"/>
      <c r="I32" s="14">
        <v>40</v>
      </c>
      <c r="J32" s="14"/>
      <c r="K32" s="14">
        <v>540</v>
      </c>
    </row>
    <row r="33" spans="1:11" ht="15.75" thickBot="1">
      <c r="A33" s="1"/>
      <c r="B33" s="1"/>
      <c r="C33" s="1"/>
      <c r="D33" s="1"/>
      <c r="E33" s="1" t="s">
        <v>33</v>
      </c>
      <c r="F33" s="1"/>
      <c r="G33" s="15">
        <v>300</v>
      </c>
      <c r="H33" s="14"/>
      <c r="I33" s="15">
        <v>300</v>
      </c>
      <c r="J33" s="14"/>
      <c r="K33" s="15">
        <v>1800</v>
      </c>
    </row>
    <row r="34" spans="1:11" ht="15.75" thickBot="1">
      <c r="A34" s="1"/>
      <c r="B34" s="1"/>
      <c r="C34" s="1"/>
      <c r="D34" s="1" t="s">
        <v>34</v>
      </c>
      <c r="E34" s="1"/>
      <c r="F34" s="1"/>
      <c r="G34" s="21">
        <f>ROUND(SUM(G31:G33),5)</f>
        <v>340</v>
      </c>
      <c r="H34" s="14"/>
      <c r="I34" s="21">
        <f>ROUND(SUM(I31:I33),5)</f>
        <v>340</v>
      </c>
      <c r="J34" s="14"/>
      <c r="K34" s="21">
        <f>ROUND(SUM(K31:K33),5)</f>
        <v>2340</v>
      </c>
    </row>
    <row r="35" spans="1:11">
      <c r="A35" s="1"/>
      <c r="B35" s="1"/>
      <c r="C35" s="1" t="s">
        <v>35</v>
      </c>
      <c r="D35" s="1"/>
      <c r="E35" s="1"/>
      <c r="F35" s="1"/>
      <c r="G35" s="14">
        <f>ROUND(G22+G26+G30+G34,5)</f>
        <v>340</v>
      </c>
      <c r="H35" s="14"/>
      <c r="I35" s="14">
        <f>ROUND(I22+I26+I30+I34,5)</f>
        <v>340</v>
      </c>
      <c r="J35" s="14"/>
      <c r="K35" s="14">
        <f>ROUND(K22+K26+K30+K34,5)</f>
        <v>3340</v>
      </c>
    </row>
    <row r="36" spans="1:11">
      <c r="A36" s="1"/>
      <c r="B36" s="1"/>
      <c r="C36" s="1" t="s">
        <v>36</v>
      </c>
      <c r="D36" s="1"/>
      <c r="E36" s="1"/>
      <c r="F36" s="1"/>
      <c r="G36" s="14"/>
      <c r="H36" s="14"/>
      <c r="I36" s="14"/>
      <c r="J36" s="14"/>
      <c r="K36" s="14"/>
    </row>
    <row r="37" spans="1:11">
      <c r="A37" s="1"/>
      <c r="B37" s="1"/>
      <c r="C37" s="1"/>
      <c r="D37" s="1" t="s">
        <v>37</v>
      </c>
      <c r="E37" s="1"/>
      <c r="F37" s="1"/>
      <c r="G37" s="14">
        <v>0</v>
      </c>
      <c r="H37" s="14"/>
      <c r="I37" s="14">
        <v>0</v>
      </c>
      <c r="J37" s="14"/>
      <c r="K37" s="14">
        <v>640</v>
      </c>
    </row>
    <row r="38" spans="1:11" ht="15.75" thickBot="1">
      <c r="A38" s="1"/>
      <c r="B38" s="1"/>
      <c r="C38" s="1"/>
      <c r="D38" s="1" t="s">
        <v>38</v>
      </c>
      <c r="E38" s="1"/>
      <c r="F38" s="1"/>
      <c r="G38" s="20">
        <v>0</v>
      </c>
      <c r="H38" s="14"/>
      <c r="I38" s="20">
        <v>0</v>
      </c>
      <c r="J38" s="14"/>
      <c r="K38" s="20">
        <v>250</v>
      </c>
    </row>
    <row r="39" spans="1:11">
      <c r="A39" s="1"/>
      <c r="B39" s="1"/>
      <c r="C39" s="1" t="s">
        <v>39</v>
      </c>
      <c r="D39" s="1"/>
      <c r="E39" s="1"/>
      <c r="F39" s="1"/>
      <c r="G39" s="14">
        <f>ROUND(SUM(G36:G38),5)</f>
        <v>0</v>
      </c>
      <c r="H39" s="14"/>
      <c r="I39" s="14">
        <f>ROUND(SUM(I36:I38),5)</f>
        <v>0</v>
      </c>
      <c r="J39" s="14"/>
      <c r="K39" s="14">
        <f>ROUND(SUM(K36:K38),5)</f>
        <v>890</v>
      </c>
    </row>
    <row r="40" spans="1:11" ht="15.75" thickBot="1">
      <c r="A40" s="1"/>
      <c r="B40" s="1"/>
      <c r="C40" s="1" t="s">
        <v>40</v>
      </c>
      <c r="D40" s="1"/>
      <c r="E40" s="1"/>
      <c r="F40" s="1"/>
      <c r="G40" s="15">
        <v>0</v>
      </c>
      <c r="H40" s="14"/>
      <c r="I40" s="15">
        <v>0</v>
      </c>
      <c r="J40" s="14"/>
      <c r="K40" s="15">
        <v>25835</v>
      </c>
    </row>
    <row r="41" spans="1:11" ht="15.75" thickBot="1">
      <c r="A41" s="1"/>
      <c r="B41" s="1" t="s">
        <v>41</v>
      </c>
      <c r="C41" s="1"/>
      <c r="D41" s="1"/>
      <c r="E41" s="1"/>
      <c r="F41" s="1"/>
      <c r="G41" s="16">
        <f>ROUND(G6+G21+G35+SUM(G39:G40),5)</f>
        <v>1512.53</v>
      </c>
      <c r="H41" s="14"/>
      <c r="I41" s="16">
        <f>ROUND(I6+I21+I35+SUM(I39:I40),5)</f>
        <v>1622.72</v>
      </c>
      <c r="J41" s="14"/>
      <c r="K41" s="16">
        <f>ROUND(K6+K21+K35+SUM(K39:K40),5)</f>
        <v>37000</v>
      </c>
    </row>
    <row r="42" spans="1:11" s="6" customFormat="1" ht="12" thickBot="1">
      <c r="A42" s="1" t="s">
        <v>56</v>
      </c>
      <c r="B42" s="1"/>
      <c r="C42" s="1"/>
      <c r="D42" s="1"/>
      <c r="E42" s="1"/>
      <c r="F42" s="1"/>
      <c r="G42" s="18">
        <f>ROUND(G5-G41,5)</f>
        <v>-1512.53</v>
      </c>
      <c r="H42" s="22"/>
      <c r="I42" s="18">
        <f>ROUND(I5-I41,5)</f>
        <v>35377.279999999999</v>
      </c>
      <c r="J42" s="22"/>
      <c r="K42" s="18">
        <f>ROUND(K5-K41,5)</f>
        <v>0</v>
      </c>
    </row>
    <row r="43" spans="1:11" ht="15.75" thickTop="1"/>
  </sheetData>
  <phoneticPr fontId="0" type="noConversion"/>
  <pageMargins left="0.7" right="0.7" top="0.75" bottom="0.75" header="0.1" footer="0.3"/>
  <pageSetup scale="95" orientation="portrait" horizontalDpi="0" verticalDpi="0" r:id="rId1"/>
  <headerFooter>
    <oddHeader>&amp;L&amp;"Arial,Bold"&amp;8 4:32 PM
&amp;"Arial,Bold"&amp;8 09/15/16
&amp;"Arial,Bold"&amp;8 Cash Basis&amp;C&amp;"Arial,Bold"&amp;12 Tarzana Neighborhood Council
&amp;"Arial,Bold"&amp;14 Profit &amp;&amp; Loss Budget Performance
&amp;"Arial,Bold"&amp;10 August 2016</oddHeader>
    <oddFooter>&amp;L&amp;D, &amp;T, &amp;F&amp;R&amp;"Arial,Bold"&amp;8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8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IV1"/>
    </sheetView>
  </sheetViews>
  <sheetFormatPr defaultRowHeight="15"/>
  <cols>
    <col min="1" max="1" width="6.140625" style="11" customWidth="1"/>
    <col min="2" max="2" width="5.85546875" style="11" customWidth="1"/>
    <col min="3" max="3" width="6.5703125" style="11" customWidth="1"/>
    <col min="4" max="4" width="27.7109375" style="11" customWidth="1"/>
    <col min="5" max="5" width="13.7109375" style="12" customWidth="1"/>
  </cols>
  <sheetData>
    <row r="4" spans="1:5" s="10" customFormat="1" ht="15.75" thickBot="1">
      <c r="A4" s="7"/>
      <c r="B4" s="7"/>
      <c r="C4" s="7"/>
      <c r="D4" s="7"/>
      <c r="E4" s="13" t="s">
        <v>42</v>
      </c>
    </row>
    <row r="5" spans="1:5" ht="15.75" thickTop="1">
      <c r="A5" s="1" t="s">
        <v>43</v>
      </c>
      <c r="B5" s="1"/>
      <c r="C5" s="1"/>
      <c r="D5" s="1"/>
      <c r="E5" s="4"/>
    </row>
    <row r="6" spans="1:5">
      <c r="A6" s="1"/>
      <c r="B6" s="1" t="s">
        <v>44</v>
      </c>
      <c r="C6" s="1"/>
      <c r="D6" s="1"/>
      <c r="E6" s="4"/>
    </row>
    <row r="7" spans="1:5">
      <c r="A7" s="1"/>
      <c r="B7" s="1"/>
      <c r="C7" s="1" t="s">
        <v>45</v>
      </c>
      <c r="D7" s="1"/>
      <c r="E7" s="4"/>
    </row>
    <row r="8" spans="1:5">
      <c r="A8" s="1"/>
      <c r="B8" s="1"/>
      <c r="C8" s="1"/>
      <c r="D8" s="1" t="s">
        <v>46</v>
      </c>
      <c r="E8" s="17">
        <v>28226.61</v>
      </c>
    </row>
    <row r="9" spans="1:5" ht="15.75" thickBot="1">
      <c r="A9" s="1"/>
      <c r="B9" s="1"/>
      <c r="C9" s="1"/>
      <c r="D9" s="1" t="s">
        <v>47</v>
      </c>
      <c r="E9" s="15">
        <v>7150.67</v>
      </c>
    </row>
    <row r="10" spans="1:5" ht="15.75" thickBot="1">
      <c r="A10" s="1"/>
      <c r="B10" s="1"/>
      <c r="C10" s="1" t="s">
        <v>48</v>
      </c>
      <c r="D10" s="1"/>
      <c r="E10" s="16">
        <f>ROUND(SUM(E7:E9),5)</f>
        <v>35377.279999999999</v>
      </c>
    </row>
    <row r="11" spans="1:5" ht="15.75" thickBot="1">
      <c r="A11" s="1"/>
      <c r="B11" s="1" t="s">
        <v>49</v>
      </c>
      <c r="C11" s="1"/>
      <c r="D11" s="1"/>
      <c r="E11" s="16">
        <f>ROUND(E6+E10,5)</f>
        <v>35377.279999999999</v>
      </c>
    </row>
    <row r="12" spans="1:5" s="6" customFormat="1" ht="12" thickBot="1">
      <c r="A12" s="1" t="s">
        <v>50</v>
      </c>
      <c r="B12" s="1"/>
      <c r="C12" s="1"/>
      <c r="D12" s="1"/>
      <c r="E12" s="18">
        <f>ROUND(E5+E11,5)</f>
        <v>35377.279999999999</v>
      </c>
    </row>
    <row r="13" spans="1:5" ht="15.75" thickTop="1">
      <c r="A13" s="1" t="s">
        <v>51</v>
      </c>
      <c r="B13" s="1"/>
      <c r="C13" s="1"/>
      <c r="D13" s="1"/>
      <c r="E13" s="17"/>
    </row>
    <row r="14" spans="1:5">
      <c r="A14" s="1"/>
      <c r="B14" s="1" t="s">
        <v>52</v>
      </c>
      <c r="C14" s="1"/>
      <c r="D14" s="1"/>
      <c r="E14" s="17"/>
    </row>
    <row r="15" spans="1:5" ht="15.75" thickBot="1">
      <c r="A15" s="1"/>
      <c r="B15" s="1"/>
      <c r="C15" s="1" t="s">
        <v>55</v>
      </c>
      <c r="D15" s="1"/>
      <c r="E15" s="19">
        <v>35377.279999999999</v>
      </c>
    </row>
    <row r="16" spans="1:5" ht="15.75" thickBot="1">
      <c r="A16" s="1"/>
      <c r="B16" s="1" t="s">
        <v>53</v>
      </c>
      <c r="C16" s="1"/>
      <c r="D16" s="1"/>
      <c r="E16" s="16">
        <f>ROUND(SUM(E14:E15),5)</f>
        <v>35377.279999999999</v>
      </c>
    </row>
    <row r="17" spans="1:5" s="6" customFormat="1" ht="12" thickBot="1">
      <c r="A17" s="1" t="s">
        <v>54</v>
      </c>
      <c r="B17" s="1"/>
      <c r="C17" s="1"/>
      <c r="D17" s="1"/>
      <c r="E17" s="18">
        <f>ROUND(E13+E16,5)</f>
        <v>35377.279999999999</v>
      </c>
    </row>
    <row r="18" spans="1:5" ht="15.75" thickTop="1"/>
  </sheetData>
  <phoneticPr fontId="0" type="noConversion"/>
  <pageMargins left="0.7" right="0.7" top="0.75" bottom="0.75" header="0.1" footer="0.3"/>
  <pageSetup orientation="portrait" horizontalDpi="0" verticalDpi="0" r:id="rId1"/>
  <headerFooter>
    <oddHeader>&amp;L&amp;"Arial,Bold"&amp;8 4:37 PM
&amp;"Arial,Bold"&amp;8 09/15/16
&amp;"Arial,Bold"&amp;8 Cash Basis&amp;C&amp;"Arial,Bold"&amp;12 Tarzana Neighborhood Council
&amp;"Arial,Bold"&amp;14 Balance Sheet
&amp;"Arial,Bold"&amp;10 As of August 31, 2016</oddHeader>
    <oddFooter>&amp;L&amp;D, &amp;T, &amp;F&amp;R&amp;"Arial,Bold"&amp;8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BS</vt:lpstr>
      <vt:lpstr>BS!Print_Titles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Leonard J. Shaffer</cp:lastModifiedBy>
  <cp:lastPrinted>2016-09-15T23:45:52Z</cp:lastPrinted>
  <dcterms:created xsi:type="dcterms:W3CDTF">2016-09-15T23:32:47Z</dcterms:created>
  <dcterms:modified xsi:type="dcterms:W3CDTF">2016-09-26T00:49:41Z</dcterms:modified>
</cp:coreProperties>
</file>