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Sheet'!$9:$9,'Balance Sheet'!$15:$15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$28:$28,'P&amp;L'!$29:$29,'P&amp;L'!$33:$33,'P&amp;L'!$35:$35</definedName>
    <definedName name="QB_FORMULA_0" localSheetId="1" hidden="1">'Balance Sheet'!$E$10,'Balance Sheet'!$E$11,'Balance Sheet'!$E$12,'Balance Sheet'!$E$16,'Balance Sheet'!$E$17</definedName>
    <definedName name="QB_FORMULA_0" localSheetId="0" hidden="1">'P&amp;L'!$G$5,'P&amp;L'!#REF!,'P&amp;L'!$I$5,'P&amp;L'!#REF!,'P&amp;L'!$K$5,'P&amp;L'!$G$11,'P&amp;L'!#REF!,'P&amp;L'!$I$11,'P&amp;L'!#REF!,'P&amp;L'!$K$11,'P&amp;L'!$G$19,'P&amp;L'!#REF!,'P&amp;L'!$I$19,'P&amp;L'!#REF!,'P&amp;L'!$K$19,'P&amp;L'!$G$21</definedName>
    <definedName name="QB_FORMULA_1" localSheetId="0" hidden="1">'P&amp;L'!#REF!,'P&amp;L'!$I$21,'P&amp;L'!#REF!,'P&amp;L'!$K$21,'P&amp;L'!$G$26,'P&amp;L'!#REF!,'P&amp;L'!$I$26,'P&amp;L'!#REF!,'P&amp;L'!$K$26,'P&amp;L'!$G$30,'P&amp;L'!#REF!,'P&amp;L'!$I$30,'P&amp;L'!#REF!,'P&amp;L'!$K$30,'P&amp;L'!$G$31,'P&amp;L'!#REF!</definedName>
    <definedName name="QB_FORMULA_2" localSheetId="0" hidden="1">'P&amp;L'!$I$31,'P&amp;L'!#REF!,'P&amp;L'!$K$31,'P&amp;L'!$G$34,'P&amp;L'!#REF!,'P&amp;L'!$I$34,'P&amp;L'!#REF!,'P&amp;L'!$K$34,'P&amp;L'!$G$36,'P&amp;L'!#REF!,'P&amp;L'!$I$36,'P&amp;L'!#REF!,'P&amp;L'!$K$36,'P&amp;L'!$G$37,'P&amp;L'!#REF!,'P&amp;L'!$I$37</definedName>
    <definedName name="QB_FORMULA_3" localSheetId="0" hidden="1">'P&amp;L'!#REF!,'P&amp;L'!$K$37</definedName>
    <definedName name="QB_ROW_1" localSheetId="1" hidden="1">'Balance Sheet'!$A$5</definedName>
    <definedName name="QB_ROW_1011" localSheetId="1" hidden="1">'Balance Sheet'!$B$6</definedName>
    <definedName name="QB_ROW_11020" localSheetId="0" hidden="1">'P&amp;L'!$C$32</definedName>
    <definedName name="QB_ROW_11320" localSheetId="0" hidden="1">'P&amp;L'!$C$34</definedName>
    <definedName name="QB_ROW_123240" localSheetId="0" hidden="1">'P&amp;L'!$E$15</definedName>
    <definedName name="QB_ROW_1311" localSheetId="1" hidden="1">'Balance Sheet'!$B$11</definedName>
    <definedName name="QB_ROW_13320" localSheetId="0" hidden="1">'P&amp;L'!$C$35</definedName>
    <definedName name="QB_ROW_137230" localSheetId="1" hidden="1">'Balance Sheet'!$D$9</definedName>
    <definedName name="QB_ROW_14011" localSheetId="1" hidden="1">'Balance Sheet'!$B$14</definedName>
    <definedName name="QB_ROW_14311" localSheetId="1" hidden="1">'Balance Sheet'!$B$16</definedName>
    <definedName name="QB_ROW_147250" localSheetId="0" hidden="1">'P&amp;L'!$F$10</definedName>
    <definedName name="QB_ROW_148230" localSheetId="0" hidden="1">'P&amp;L'!$D$33</definedName>
    <definedName name="QB_ROW_15040" localSheetId="0" hidden="1">'P&amp;L'!$E$9</definedName>
    <definedName name="QB_ROW_15340" localSheetId="0" hidden="1">'P&amp;L'!$E$11</definedName>
    <definedName name="QB_ROW_17221" localSheetId="1" hidden="1">'Balance Sheet'!$C$15</definedName>
    <definedName name="QB_ROW_18030" localSheetId="0" hidden="1">'P&amp;L'!$D$8</definedName>
    <definedName name="QB_ROW_18301" localSheetId="0" hidden="1">'P&amp;L'!$A$37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'P&amp;L'!$B$36</definedName>
    <definedName name="QB_ROW_22240" localSheetId="0" hidden="1">'P&amp;L'!$E$13</definedName>
    <definedName name="QB_ROW_2321" localSheetId="1" hidden="1">'Balance Sheet'!$C$10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'P&amp;L'!$D$26</definedName>
    <definedName name="QB_ROW_301" localSheetId="1" hidden="1">'Balance Sheet'!$A$12</definedName>
    <definedName name="QB_ROW_36240" localSheetId="0" hidden="1">'P&amp;L'!$E$24</definedName>
    <definedName name="QB_ROW_44030" localSheetId="0" hidden="1">'P&amp;L'!$D$27</definedName>
    <definedName name="QB_ROW_44330" localSheetId="0" hidden="1">'P&amp;L'!$D$30</definedName>
    <definedName name="QB_ROW_45240" localSheetId="0" hidden="1">'P&amp;L'!$E$28</definedName>
    <definedName name="QB_ROW_46240" localSheetId="0" hidden="1">'P&amp;L'!$E$29</definedName>
    <definedName name="QB_ROW_47220" localSheetId="0" hidden="1">'P&amp;L'!$C$4</definedName>
    <definedName name="QB_ROW_48240" localSheetId="0" hidden="1">'P&amp;L'!$E$25</definedName>
    <definedName name="QB_ROW_5230" localSheetId="1" hidden="1">'Balance Sheet'!$D$8</definedName>
    <definedName name="QB_ROW_7001" localSheetId="1" hidden="1">'Balance Sheet'!$A$13</definedName>
    <definedName name="QB_ROW_7301" localSheetId="1" hidden="1">'Balance Sheet'!$A$17</definedName>
    <definedName name="QB_ROW_8020" localSheetId="0" hidden="1">'P&amp;L'!$C$7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'P&amp;L'!$C$31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20160802</definedName>
    <definedName name="QBENDDATE" localSheetId="0">20160731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20160701</definedName>
    <definedName name="QBSTARTDATE" localSheetId="0">20160701</definedName>
  </definedNames>
  <calcPr calcId="125725"/>
</workbook>
</file>

<file path=xl/calcChain.xml><?xml version="1.0" encoding="utf-8"?>
<calcChain xmlns="http://schemas.openxmlformats.org/spreadsheetml/2006/main">
  <c r="E17" i="3"/>
  <c r="E16"/>
  <c r="E12"/>
  <c r="E11"/>
  <c r="E10"/>
  <c r="K34" i="1"/>
  <c r="I34"/>
  <c r="G34"/>
  <c r="K30"/>
  <c r="I30"/>
  <c r="G30"/>
  <c r="K26"/>
  <c r="I26"/>
  <c r="I31" s="1"/>
  <c r="G26"/>
  <c r="G31" s="1"/>
  <c r="K11"/>
  <c r="K19" s="1"/>
  <c r="K21" s="1"/>
  <c r="I11"/>
  <c r="I19" s="1"/>
  <c r="I21" s="1"/>
  <c r="G11"/>
  <c r="G19" s="1"/>
  <c r="G21" s="1"/>
  <c r="G36" s="1"/>
  <c r="K5"/>
  <c r="I5"/>
  <c r="G5"/>
  <c r="I37" l="1"/>
  <c r="K36"/>
  <c r="I36"/>
  <c r="K31"/>
  <c r="G37"/>
  <c r="K37"/>
</calcChain>
</file>

<file path=xl/sharedStrings.xml><?xml version="1.0" encoding="utf-8"?>
<sst xmlns="http://schemas.openxmlformats.org/spreadsheetml/2006/main" count="52" uniqueCount="50">
  <si>
    <t>Jul 16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</si>
  <si>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</si>
  <si>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</si>
  <si>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</si>
  <si>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</si>
  <si>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</si>
  <si>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</si>
  <si>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</si>
  <si>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</si>
  <si>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</si>
  <si>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</si>
  <si>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</si>
  <si>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</si>
  <si>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</si>
  <si>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</si>
  <si>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</si>
  <si>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</si>
  <si>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</si>
  <si>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</si>
  <si>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</si>
  <si>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</si>
  <si>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</si>
  <si>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</si>
  <si>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</si>
  <si>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</si>
  <si>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</si>
  <si>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</si>
  <si>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</si>
  <si>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</si>
  <si>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</si>
  <si>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</si>
  <si>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</si>
  <si>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OBOL</t>
  </si>
  <si>
    <t>Total 400 Neighborhood Purpose Grants</t>
  </si>
  <si>
    <t>900 Unallocated</t>
  </si>
  <si>
    <t>Total Expense</t>
  </si>
  <si>
    <t>ASSETS</t>
  </si>
  <si>
    <t>Current Assets</t>
  </si>
  <si>
    <t>Checking/Savings</t>
  </si>
  <si>
    <t>DONE Funding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</si>
  <si>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</si>
  <si>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</si>
  <si>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</si>
  <si>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</si>
  <si>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</si>
  <si>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</si>
  <si>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</si>
  <si>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</si>
  <si>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</si>
  <si>
    <t>July 31, 2016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</si>
</sst>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38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4.4"/>
  <cols>
    <col min="1" max="2" width="5.88671875" style="11" customWidth="1"/>
    <col min="3" max="4" width="6" style="11" customWidth="1"/>
    <col min="5" max="5" width="6.109375" style="11" customWidth="1"/>
    <col min="6" max="6" width="26.21875" style="11" customWidth="1"/>
    <col min="7" max="7" width="10" style="12" customWidth="1"/>
    <col min="8" max="8" width="2.33203125" style="12" customWidth="1"/>
    <col min="9" max="9" width="8.6640625" style="12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0</v>
      </c>
      <c r="J2" s="9"/>
      <c r="K2" s="8" t="s">
        <v>1</v>
      </c>
    </row>
    <row r="3" spans="1:11" ht="15" thickTop="1">
      <c r="A3" s="1"/>
      <c r="B3" s="1" t="s">
        <v>2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3</v>
      </c>
      <c r="D4" s="1"/>
      <c r="E4" s="1"/>
      <c r="F4" s="1"/>
      <c r="G4" s="21">
        <v>37000</v>
      </c>
      <c r="H4" s="22"/>
      <c r="I4" s="21">
        <v>37000</v>
      </c>
      <c r="J4" s="22"/>
      <c r="K4" s="21">
        <v>37000</v>
      </c>
    </row>
    <row r="5" spans="1:11">
      <c r="A5" s="1"/>
      <c r="B5" s="1" t="s">
        <v>4</v>
      </c>
      <c r="C5" s="1"/>
      <c r="D5" s="1"/>
      <c r="E5" s="1"/>
      <c r="F5" s="1"/>
      <c r="G5" s="15">
        <f>ROUND(SUM(G3:G4),5)</f>
        <v>37000</v>
      </c>
      <c r="H5" s="15"/>
      <c r="I5" s="15">
        <f>ROUND(SUM(I3:I4),5)</f>
        <v>37000</v>
      </c>
      <c r="J5" s="15"/>
      <c r="K5" s="15">
        <f>ROUND(SUM(K3:K4),5)</f>
        <v>37000</v>
      </c>
    </row>
    <row r="6" spans="1:11">
      <c r="A6" s="1"/>
      <c r="B6" s="1" t="s">
        <v>5</v>
      </c>
      <c r="C6" s="1"/>
      <c r="D6" s="1"/>
      <c r="E6" s="1"/>
      <c r="F6" s="1"/>
      <c r="G6" s="15"/>
      <c r="H6" s="15"/>
      <c r="I6" s="15"/>
      <c r="J6" s="15"/>
      <c r="K6" s="15"/>
    </row>
    <row r="7" spans="1:11">
      <c r="A7" s="1"/>
      <c r="B7" s="1"/>
      <c r="C7" s="1" t="s">
        <v>6</v>
      </c>
      <c r="D7" s="1"/>
      <c r="E7" s="1"/>
      <c r="F7" s="1"/>
      <c r="G7" s="15"/>
      <c r="H7" s="15"/>
      <c r="I7" s="15"/>
      <c r="J7" s="15"/>
      <c r="K7" s="15"/>
    </row>
    <row r="8" spans="1:11">
      <c r="A8" s="1"/>
      <c r="B8" s="1"/>
      <c r="C8" s="1"/>
      <c r="D8" s="1" t="s">
        <v>7</v>
      </c>
      <c r="E8" s="1"/>
      <c r="F8" s="1"/>
      <c r="G8" s="15"/>
      <c r="H8" s="15"/>
      <c r="I8" s="15"/>
      <c r="J8" s="15"/>
      <c r="K8" s="15"/>
    </row>
    <row r="9" spans="1:11">
      <c r="A9" s="1"/>
      <c r="B9" s="1"/>
      <c r="C9" s="1"/>
      <c r="D9" s="1"/>
      <c r="E9" s="1" t="s">
        <v>8</v>
      </c>
      <c r="F9" s="1"/>
      <c r="G9" s="15"/>
      <c r="H9" s="15"/>
      <c r="I9" s="15"/>
      <c r="J9" s="15"/>
      <c r="K9" s="15"/>
    </row>
    <row r="10" spans="1:11" ht="15" thickBot="1">
      <c r="A10" s="1"/>
      <c r="B10" s="1"/>
      <c r="C10" s="1"/>
      <c r="D10" s="1"/>
      <c r="E10" s="1"/>
      <c r="F10" s="1" t="s">
        <v>9</v>
      </c>
      <c r="G10" s="14">
        <v>0</v>
      </c>
      <c r="H10" s="15"/>
      <c r="I10" s="14">
        <v>0</v>
      </c>
      <c r="J10" s="15"/>
      <c r="K10" s="14">
        <v>1000</v>
      </c>
    </row>
    <row r="11" spans="1:11">
      <c r="A11" s="1"/>
      <c r="B11" s="1"/>
      <c r="C11" s="1"/>
      <c r="D11" s="1"/>
      <c r="E11" s="1" t="s">
        <v>10</v>
      </c>
      <c r="F11" s="1"/>
      <c r="G11" s="15">
        <f>ROUND(SUM(G9:G10),5)</f>
        <v>0</v>
      </c>
      <c r="H11" s="15"/>
      <c r="I11" s="15">
        <f>ROUND(SUM(I9:I10),5)</f>
        <v>0</v>
      </c>
      <c r="J11" s="15"/>
      <c r="K11" s="15">
        <f>ROUND(SUM(K9:K10),5)</f>
        <v>1000</v>
      </c>
    </row>
    <row r="12" spans="1:11">
      <c r="A12" s="1"/>
      <c r="B12" s="1"/>
      <c r="C12" s="1"/>
      <c r="D12" s="1"/>
      <c r="E12" s="1" t="s">
        <v>11</v>
      </c>
      <c r="F12" s="1"/>
      <c r="G12" s="15">
        <v>0</v>
      </c>
      <c r="H12" s="15"/>
      <c r="I12" s="15">
        <v>0</v>
      </c>
      <c r="J12" s="15"/>
      <c r="K12" s="15">
        <v>150</v>
      </c>
    </row>
    <row r="13" spans="1:11">
      <c r="A13" s="1"/>
      <c r="B13" s="1"/>
      <c r="C13" s="1"/>
      <c r="D13" s="1"/>
      <c r="E13" s="1" t="s">
        <v>12</v>
      </c>
      <c r="F13" s="1"/>
      <c r="G13" s="15">
        <v>8.01</v>
      </c>
      <c r="H13" s="15"/>
      <c r="I13" s="15">
        <v>8.01</v>
      </c>
      <c r="J13" s="15"/>
      <c r="K13" s="15">
        <v>150</v>
      </c>
    </row>
    <row r="14" spans="1:11">
      <c r="A14" s="1"/>
      <c r="B14" s="1"/>
      <c r="C14" s="1"/>
      <c r="D14" s="1"/>
      <c r="E14" s="1" t="s">
        <v>13</v>
      </c>
      <c r="F14" s="1"/>
      <c r="G14" s="15">
        <v>102.18</v>
      </c>
      <c r="H14" s="15"/>
      <c r="I14" s="15">
        <v>102.18</v>
      </c>
      <c r="J14" s="15"/>
      <c r="K14" s="15">
        <v>1800</v>
      </c>
    </row>
    <row r="15" spans="1:11">
      <c r="A15" s="1"/>
      <c r="B15" s="1"/>
      <c r="C15" s="1"/>
      <c r="D15" s="1"/>
      <c r="E15" s="1" t="s">
        <v>14</v>
      </c>
      <c r="F15" s="1"/>
      <c r="G15" s="15">
        <v>0</v>
      </c>
      <c r="H15" s="15"/>
      <c r="I15" s="15">
        <v>0</v>
      </c>
      <c r="J15" s="15"/>
      <c r="K15" s="15">
        <v>200</v>
      </c>
    </row>
    <row r="16" spans="1:11">
      <c r="A16" s="1"/>
      <c r="B16" s="1"/>
      <c r="C16" s="1"/>
      <c r="D16" s="1"/>
      <c r="E16" s="1" t="s">
        <v>15</v>
      </c>
      <c r="F16" s="1"/>
      <c r="G16" s="15">
        <v>0</v>
      </c>
      <c r="H16" s="15"/>
      <c r="I16" s="15">
        <v>0</v>
      </c>
      <c r="J16" s="15"/>
      <c r="K16" s="15">
        <v>160</v>
      </c>
    </row>
    <row r="17" spans="1:11">
      <c r="A17" s="1"/>
      <c r="B17" s="1"/>
      <c r="C17" s="1"/>
      <c r="D17" s="1"/>
      <c r="E17" s="1" t="s">
        <v>16</v>
      </c>
      <c r="F17" s="1"/>
      <c r="G17" s="15">
        <v>0</v>
      </c>
      <c r="H17" s="15"/>
      <c r="I17" s="15">
        <v>0</v>
      </c>
      <c r="J17" s="15"/>
      <c r="K17" s="15">
        <v>150</v>
      </c>
    </row>
    <row r="18" spans="1:11" ht="15" thickBot="1">
      <c r="A18" s="1"/>
      <c r="B18" s="1"/>
      <c r="C18" s="1"/>
      <c r="D18" s="1"/>
      <c r="E18" s="1" t="s">
        <v>17</v>
      </c>
      <c r="F18" s="1"/>
      <c r="G18" s="14">
        <v>0</v>
      </c>
      <c r="H18" s="15"/>
      <c r="I18" s="14">
        <v>0</v>
      </c>
      <c r="J18" s="15"/>
      <c r="K18" s="14">
        <v>75</v>
      </c>
    </row>
    <row r="19" spans="1:11">
      <c r="A19" s="1"/>
      <c r="B19" s="1"/>
      <c r="C19" s="1"/>
      <c r="D19" s="1" t="s">
        <v>18</v>
      </c>
      <c r="E19" s="1"/>
      <c r="F19" s="1"/>
      <c r="G19" s="15">
        <f>ROUND(G8+SUM(G11:G18),5)</f>
        <v>110.19</v>
      </c>
      <c r="H19" s="15"/>
      <c r="I19" s="15">
        <f>ROUND(I8+SUM(I11:I18),5)</f>
        <v>110.19</v>
      </c>
      <c r="J19" s="15"/>
      <c r="K19" s="15">
        <f>ROUND(K8+SUM(K11:K18),5)</f>
        <v>3685</v>
      </c>
    </row>
    <row r="20" spans="1:11" ht="15" thickBot="1">
      <c r="A20" s="1"/>
      <c r="B20" s="1"/>
      <c r="C20" s="1"/>
      <c r="D20" s="1" t="s">
        <v>19</v>
      </c>
      <c r="E20" s="1"/>
      <c r="F20" s="1"/>
      <c r="G20" s="14">
        <v>0</v>
      </c>
      <c r="H20" s="15"/>
      <c r="I20" s="14">
        <v>0</v>
      </c>
      <c r="J20" s="15"/>
      <c r="K20" s="14">
        <v>3250</v>
      </c>
    </row>
    <row r="21" spans="1:11">
      <c r="A21" s="1"/>
      <c r="B21" s="1"/>
      <c r="C21" s="1" t="s">
        <v>20</v>
      </c>
      <c r="D21" s="1"/>
      <c r="E21" s="1"/>
      <c r="F21" s="1"/>
      <c r="G21" s="15">
        <f>ROUND(G7+SUM(G19:G20),5)</f>
        <v>110.19</v>
      </c>
      <c r="H21" s="15"/>
      <c r="I21" s="15">
        <f>ROUND(I7+SUM(I19:I20),5)</f>
        <v>110.19</v>
      </c>
      <c r="J21" s="15"/>
      <c r="K21" s="15">
        <f>ROUND(K7+SUM(K19:K20),5)</f>
        <v>6935</v>
      </c>
    </row>
    <row r="22" spans="1:11">
      <c r="A22" s="1"/>
      <c r="B22" s="1"/>
      <c r="C22" s="1" t="s">
        <v>21</v>
      </c>
      <c r="D22" s="1"/>
      <c r="E22" s="1"/>
      <c r="F22" s="1"/>
      <c r="G22" s="15"/>
      <c r="H22" s="15"/>
      <c r="I22" s="15"/>
      <c r="J22" s="15"/>
      <c r="K22" s="15"/>
    </row>
    <row r="23" spans="1:11">
      <c r="A23" s="1"/>
      <c r="B23" s="1"/>
      <c r="C23" s="1"/>
      <c r="D23" s="1" t="s">
        <v>22</v>
      </c>
      <c r="E23" s="1"/>
      <c r="F23" s="1"/>
      <c r="G23" s="15"/>
      <c r="H23" s="15"/>
      <c r="I23" s="15"/>
      <c r="J23" s="15"/>
      <c r="K23" s="15"/>
    </row>
    <row r="24" spans="1:11">
      <c r="A24" s="1"/>
      <c r="B24" s="1"/>
      <c r="C24" s="1"/>
      <c r="D24" s="1"/>
      <c r="E24" s="1" t="s">
        <v>23</v>
      </c>
      <c r="F24" s="1"/>
      <c r="G24" s="15">
        <v>0</v>
      </c>
      <c r="H24" s="15"/>
      <c r="I24" s="15">
        <v>0</v>
      </c>
      <c r="J24" s="15"/>
      <c r="K24" s="15">
        <v>500</v>
      </c>
    </row>
    <row r="25" spans="1:11" ht="15" thickBot="1">
      <c r="A25" s="1"/>
      <c r="B25" s="1"/>
      <c r="C25" s="1"/>
      <c r="D25" s="1"/>
      <c r="E25" s="1" t="s">
        <v>24</v>
      </c>
      <c r="F25" s="1"/>
      <c r="G25" s="14">
        <v>0</v>
      </c>
      <c r="H25" s="15"/>
      <c r="I25" s="14">
        <v>0</v>
      </c>
      <c r="J25" s="15"/>
      <c r="K25" s="14">
        <v>100</v>
      </c>
    </row>
    <row r="26" spans="1:11">
      <c r="A26" s="1"/>
      <c r="B26" s="1"/>
      <c r="C26" s="1"/>
      <c r="D26" s="1" t="s">
        <v>25</v>
      </c>
      <c r="E26" s="1"/>
      <c r="F26" s="1"/>
      <c r="G26" s="15">
        <f>ROUND(SUM(G23:G25),5)</f>
        <v>0</v>
      </c>
      <c r="H26" s="15"/>
      <c r="I26" s="15">
        <f>ROUND(SUM(I23:I25),5)</f>
        <v>0</v>
      </c>
      <c r="J26" s="15"/>
      <c r="K26" s="15">
        <f>ROUND(SUM(K23:K25),5)</f>
        <v>600</v>
      </c>
    </row>
    <row r="27" spans="1:11">
      <c r="A27" s="1"/>
      <c r="B27" s="1"/>
      <c r="C27" s="1"/>
      <c r="D27" s="1" t="s">
        <v>26</v>
      </c>
      <c r="E27" s="1"/>
      <c r="F27" s="1"/>
      <c r="G27" s="15"/>
      <c r="H27" s="15"/>
      <c r="I27" s="15"/>
      <c r="J27" s="15"/>
      <c r="K27" s="15"/>
    </row>
    <row r="28" spans="1:11">
      <c r="A28" s="1"/>
      <c r="B28" s="1"/>
      <c r="C28" s="1"/>
      <c r="D28" s="1"/>
      <c r="E28" s="1" t="s">
        <v>27</v>
      </c>
      <c r="F28" s="1"/>
      <c r="G28" s="15">
        <v>0</v>
      </c>
      <c r="H28" s="15"/>
      <c r="I28" s="15">
        <v>0</v>
      </c>
      <c r="J28" s="15"/>
      <c r="K28" s="15">
        <v>540</v>
      </c>
    </row>
    <row r="29" spans="1:11" ht="15" thickBot="1">
      <c r="A29" s="1"/>
      <c r="B29" s="1"/>
      <c r="C29" s="1"/>
      <c r="D29" s="1"/>
      <c r="E29" s="1" t="s">
        <v>28</v>
      </c>
      <c r="F29" s="1"/>
      <c r="G29" s="16">
        <v>0</v>
      </c>
      <c r="H29" s="15"/>
      <c r="I29" s="16">
        <v>0</v>
      </c>
      <c r="J29" s="15"/>
      <c r="K29" s="16">
        <v>1800</v>
      </c>
    </row>
    <row r="30" spans="1:11" ht="15" thickBot="1">
      <c r="A30" s="1"/>
      <c r="B30" s="1"/>
      <c r="C30" s="1"/>
      <c r="D30" s="1" t="s">
        <v>29</v>
      </c>
      <c r="E30" s="1"/>
      <c r="F30" s="1"/>
      <c r="G30" s="17">
        <f>ROUND(SUM(G27:G29),5)</f>
        <v>0</v>
      </c>
      <c r="H30" s="15"/>
      <c r="I30" s="17">
        <f>ROUND(SUM(I27:I29),5)</f>
        <v>0</v>
      </c>
      <c r="J30" s="15"/>
      <c r="K30" s="17">
        <f>ROUND(SUM(K27:K29),5)</f>
        <v>2340</v>
      </c>
    </row>
    <row r="31" spans="1:11">
      <c r="A31" s="1"/>
      <c r="B31" s="1"/>
      <c r="C31" s="1" t="s">
        <v>30</v>
      </c>
      <c r="D31" s="1"/>
      <c r="E31" s="1"/>
      <c r="F31" s="1"/>
      <c r="G31" s="15">
        <f>ROUND(G22+G26+G30,5)</f>
        <v>0</v>
      </c>
      <c r="H31" s="15"/>
      <c r="I31" s="15">
        <f>ROUND(I22+I26+I30,5)</f>
        <v>0</v>
      </c>
      <c r="J31" s="15"/>
      <c r="K31" s="15">
        <f>ROUND(K22+K26+K30,5)</f>
        <v>2940</v>
      </c>
    </row>
    <row r="32" spans="1:11">
      <c r="A32" s="1"/>
      <c r="B32" s="1"/>
      <c r="C32" s="1" t="s">
        <v>31</v>
      </c>
      <c r="D32" s="1"/>
      <c r="E32" s="1"/>
      <c r="F32" s="1"/>
      <c r="G32" s="15"/>
      <c r="H32" s="15"/>
      <c r="I32" s="15"/>
      <c r="J32" s="15"/>
      <c r="K32" s="15"/>
    </row>
    <row r="33" spans="1:11" ht="15" thickBot="1">
      <c r="A33" s="1"/>
      <c r="B33" s="1"/>
      <c r="C33" s="1"/>
      <c r="D33" s="1" t="s">
        <v>32</v>
      </c>
      <c r="E33" s="1"/>
      <c r="F33" s="1"/>
      <c r="G33" s="14">
        <v>0</v>
      </c>
      <c r="H33" s="15"/>
      <c r="I33" s="14">
        <v>0</v>
      </c>
      <c r="J33" s="15"/>
      <c r="K33" s="14">
        <v>250</v>
      </c>
    </row>
    <row r="34" spans="1:11">
      <c r="A34" s="1"/>
      <c r="B34" s="1"/>
      <c r="C34" s="1" t="s">
        <v>33</v>
      </c>
      <c r="D34" s="1"/>
      <c r="E34" s="1"/>
      <c r="F34" s="1"/>
      <c r="G34" s="15">
        <f>ROUND(SUM(G32:G33),5)</f>
        <v>0</v>
      </c>
      <c r="H34" s="15"/>
      <c r="I34" s="15">
        <f>ROUND(SUM(I32:I33),5)</f>
        <v>0</v>
      </c>
      <c r="J34" s="15"/>
      <c r="K34" s="15">
        <f>ROUND(SUM(K32:K33),5)</f>
        <v>250</v>
      </c>
    </row>
    <row r="35" spans="1:11" ht="15" thickBot="1">
      <c r="A35" s="1"/>
      <c r="B35" s="1"/>
      <c r="C35" s="1" t="s">
        <v>34</v>
      </c>
      <c r="D35" s="1"/>
      <c r="E35" s="1"/>
      <c r="F35" s="1"/>
      <c r="G35" s="16">
        <v>0</v>
      </c>
      <c r="H35" s="15"/>
      <c r="I35" s="16">
        <v>0</v>
      </c>
      <c r="J35" s="15"/>
      <c r="K35" s="16">
        <v>26875</v>
      </c>
    </row>
    <row r="36" spans="1:11" ht="15" thickBot="1">
      <c r="A36" s="1"/>
      <c r="B36" s="1" t="s">
        <v>35</v>
      </c>
      <c r="C36" s="1"/>
      <c r="D36" s="1"/>
      <c r="E36" s="1"/>
      <c r="F36" s="1"/>
      <c r="G36" s="18">
        <f>ROUND(G6+G21+G31+SUM(G34:G35),5)</f>
        <v>110.19</v>
      </c>
      <c r="H36" s="15"/>
      <c r="I36" s="18">
        <f>ROUND(I6+I21+I31+SUM(I34:I35),5)</f>
        <v>110.19</v>
      </c>
      <c r="J36" s="15"/>
      <c r="K36" s="18">
        <f>ROUND(K6+K21+K31+SUM(K34:K35),5)</f>
        <v>37000</v>
      </c>
    </row>
    <row r="37" spans="1:11" s="6" customFormat="1" ht="10.8" thickBot="1">
      <c r="A37" s="1" t="s">
        <v>48</v>
      </c>
      <c r="B37" s="1"/>
      <c r="C37" s="1"/>
      <c r="D37" s="1"/>
      <c r="E37" s="1"/>
      <c r="F37" s="1"/>
      <c r="G37" s="19">
        <f>ROUND(G5-G36,5)</f>
        <v>36889.81</v>
      </c>
      <c r="H37" s="20"/>
      <c r="I37" s="19">
        <f>ROUND(I5-I36,5)</f>
        <v>36889.81</v>
      </c>
      <c r="J37" s="20"/>
      <c r="K37" s="19">
        <f>ROUND(K5-K36,5)</f>
        <v>0</v>
      </c>
    </row>
    <row r="38" spans="1:11" ht="15" thickTop="1"/>
  </sheetData>
  <pageMargins left="0.7" right="0.7" top="0.75" bottom="0.75" header="0.1" footer="0.3"/>
  <pageSetup scale="83" orientation="landscape" horizontalDpi="0" verticalDpi="0" r:id="rId1"/>
  <headerFooter>
    <oddHeader>&amp;L&amp;"Arial,Bold"&amp;8 2:29 PM
&amp;"Arial,Bold"&amp;8 08/02/16
&amp;"Arial,Bold"&amp;8 Cash Basis&amp;C&amp;"Arial,Bold"&amp;12 Tarzana Neighborhood Council
&amp;"Arial,Bold"&amp;14 Profit &amp;&amp; Loss Budget Performance
&amp;"Arial,Bold"&amp;10 July 2016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8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1" width="6.21875" style="11" customWidth="1"/>
    <col min="2" max="2" width="6" style="11" customWidth="1"/>
    <col min="3" max="3" width="6.44140625" style="11" customWidth="1"/>
    <col min="4" max="4" width="24.6640625" style="11" customWidth="1"/>
    <col min="5" max="5" width="10.88671875" style="12" customWidth="1"/>
  </cols>
  <sheetData>
    <row r="4" spans="1:5" s="10" customFormat="1" ht="15" thickBot="1">
      <c r="A4" s="7"/>
      <c r="B4" s="7"/>
      <c r="C4" s="7"/>
      <c r="D4" s="7"/>
      <c r="E4" s="13" t="s">
        <v>49</v>
      </c>
    </row>
    <row r="5" spans="1:5" ht="15" thickTop="1">
      <c r="A5" s="1" t="s">
        <v>36</v>
      </c>
      <c r="B5" s="1"/>
      <c r="C5" s="1"/>
      <c r="D5" s="1"/>
      <c r="E5" s="4"/>
    </row>
    <row r="6" spans="1:5">
      <c r="A6" s="1"/>
      <c r="B6" s="1" t="s">
        <v>37</v>
      </c>
      <c r="C6" s="1"/>
      <c r="D6" s="1"/>
      <c r="E6" s="4"/>
    </row>
    <row r="7" spans="1:5">
      <c r="A7" s="1"/>
      <c r="B7" s="1"/>
      <c r="C7" s="1" t="s">
        <v>38</v>
      </c>
      <c r="D7" s="1"/>
      <c r="E7" s="4"/>
    </row>
    <row r="8" spans="1:5">
      <c r="A8" s="1"/>
      <c r="B8" s="1"/>
      <c r="C8" s="1"/>
      <c r="D8" s="1" t="s">
        <v>39</v>
      </c>
      <c r="E8" s="22">
        <v>28226.61</v>
      </c>
    </row>
    <row r="9" spans="1:5" ht="15" thickBot="1">
      <c r="A9" s="1"/>
      <c r="B9" s="1"/>
      <c r="C9" s="1"/>
      <c r="D9" s="1" t="s">
        <v>40</v>
      </c>
      <c r="E9" s="16">
        <v>8663.2000000000007</v>
      </c>
    </row>
    <row r="10" spans="1:5" ht="15" thickBot="1">
      <c r="A10" s="1"/>
      <c r="B10" s="1"/>
      <c r="C10" s="1" t="s">
        <v>41</v>
      </c>
      <c r="D10" s="1"/>
      <c r="E10" s="18">
        <f>ROUND(SUM(E7:E9),5)</f>
        <v>36889.81</v>
      </c>
    </row>
    <row r="11" spans="1:5" ht="15" thickBot="1">
      <c r="A11" s="1"/>
      <c r="B11" s="1" t="s">
        <v>42</v>
      </c>
      <c r="C11" s="1"/>
      <c r="D11" s="1"/>
      <c r="E11" s="18">
        <f>ROUND(E6+E10,5)</f>
        <v>36889.81</v>
      </c>
    </row>
    <row r="12" spans="1:5" s="6" customFormat="1" ht="10.8" thickBot="1">
      <c r="A12" s="1" t="s">
        <v>43</v>
      </c>
      <c r="B12" s="1"/>
      <c r="C12" s="1"/>
      <c r="D12" s="1"/>
      <c r="E12" s="19">
        <f>ROUND(E5+E11,5)</f>
        <v>36889.81</v>
      </c>
    </row>
    <row r="13" spans="1:5" ht="15" thickTop="1">
      <c r="A13" s="1" t="s">
        <v>44</v>
      </c>
      <c r="B13" s="1"/>
      <c r="C13" s="1"/>
      <c r="D13" s="1"/>
      <c r="E13" s="22"/>
    </row>
    <row r="14" spans="1:5">
      <c r="A14" s="1"/>
      <c r="B14" s="1" t="s">
        <v>45</v>
      </c>
      <c r="C14" s="1"/>
      <c r="D14" s="1"/>
      <c r="E14" s="22"/>
    </row>
    <row r="15" spans="1:5" ht="15" thickBot="1">
      <c r="A15" s="1"/>
      <c r="B15" s="1"/>
      <c r="C15" s="1" t="s">
        <v>48</v>
      </c>
      <c r="D15" s="1"/>
      <c r="E15" s="23">
        <v>36889.81</v>
      </c>
    </row>
    <row r="16" spans="1:5" ht="15" thickBot="1">
      <c r="A16" s="1"/>
      <c r="B16" s="1" t="s">
        <v>46</v>
      </c>
      <c r="C16" s="1"/>
      <c r="D16" s="1"/>
      <c r="E16" s="18">
        <f>ROUND(SUM(E14:E15),5)</f>
        <v>36889.81</v>
      </c>
    </row>
    <row r="17" spans="1:5" s="6" customFormat="1" ht="10.8" thickBot="1">
      <c r="A17" s="1" t="s">
        <v>47</v>
      </c>
      <c r="B17" s="1"/>
      <c r="C17" s="1"/>
      <c r="D17" s="1"/>
      <c r="E17" s="19">
        <f>ROUND(E13+E16,5)</f>
        <v>36889.81</v>
      </c>
    </row>
    <row r="18" spans="1:5" ht="15" thickTop="1"/>
  </sheetData>
  <pageMargins left="0.7" right="0.7" top="0.75" bottom="0.75" header="0.1" footer="0.3"/>
  <pageSetup orientation="portrait" horizontalDpi="0" verticalDpi="0" r:id="rId1"/>
  <headerFooter>
    <oddHeader>&amp;L&amp;"Arial,Bold"&amp;8 2:31 PM
 08/02/16
 Cash Basis&amp;C&amp;"Arial,Bold"&amp;12 Tarzana Neighborhood Council
&amp;14 Balance Sheet
&amp;10 As of July 31, 2016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2016-08-02T21:38:58Z</cp:lastPrinted>
  <dcterms:created xsi:type="dcterms:W3CDTF">2016-08-02T21:29:47Z</dcterms:created>
  <dcterms:modified xsi:type="dcterms:W3CDTF">2016-08-02T21:46:38Z</dcterms:modified>
</cp:coreProperties>
</file>