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e\Documents\"/>
    </mc:Choice>
  </mc:AlternateContent>
  <xr:revisionPtr revIDLastSave="0" documentId="13_ncr:1_{D7EA51FB-6D3F-4AEA-83C8-9A540DA0FE50}" xr6:coauthVersionLast="40" xr6:coauthVersionMax="40" xr10:uidLastSave="{00000000-0000-0000-0000-000000000000}"/>
  <bookViews>
    <workbookView xWindow="-120" yWindow="-120" windowWidth="20730" windowHeight="11160" xr2:uid="{626D6178-7288-4EFD-BAEA-7E79B5F7A980}"/>
  </bookViews>
  <sheets>
    <sheet name="P&amp;L" sheetId="1" r:id="rId1"/>
    <sheet name="Balance Sheet" sheetId="2" r:id="rId2"/>
  </sheets>
  <definedNames>
    <definedName name="_xlnm.Print_Titles" localSheetId="1">'Balance Sheet'!$A:$D,'Balance Sheet'!$1:$1</definedName>
    <definedName name="_xlnm.Print_Titles" localSheetId="0">'P&amp;L'!$A:$F,'P&amp;L'!$1:$2</definedName>
    <definedName name="QB_COLUMN_29" localSheetId="1" hidden="1">'Balance Sheet'!$E$1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Sheet'!$5:$5,'Balance Sheet'!$11:$11</definedName>
    <definedName name="QB_DATA_0" localSheetId="0" hidden="1">'P&amp;L'!$4:$4,'P&amp;L'!$9:$9,'P&amp;L'!$10:$10,'P&amp;L'!$11:$11,'P&amp;L'!$12:$12,'P&amp;L'!$13:$13,'P&amp;L'!$14:$14,'P&amp;L'!$15:$15,'P&amp;L'!$17:$17,'P&amp;L'!$22:$22,'P&amp;L'!$23:$23,'P&amp;L'!$24:$24,'P&amp;L'!$26:$26,'P&amp;L'!$27:$27,'P&amp;L'!$28:$28,'P&amp;L'!$31:$31</definedName>
    <definedName name="QB_DATA_1" localSheetId="0" hidden="1">'P&amp;L'!$35:$35,'P&amp;L'!$36:$36,'P&amp;L'!$37:$37,'P&amp;L'!$38:$38,'P&amp;L'!$39:$39,'P&amp;L'!$40:$40,'P&amp;L'!$41:$41,'P&amp;L'!$42:$42,'P&amp;L'!$43:$43,'P&amp;L'!$44:$44,'P&amp;L'!$45:$45,'P&amp;L'!$46:$46,'P&amp;L'!$48:$48,'P&amp;L'!$49:$49,'P&amp;L'!$50:$50,'P&amp;L'!$51:$51</definedName>
    <definedName name="QB_DATA_2" localSheetId="0" hidden="1">'P&amp;L'!$52:$52,'P&amp;L'!$55:$55,'P&amp;L'!$56:$56,'P&amp;L'!$60:$60,'P&amp;L'!$61:$61,'P&amp;L'!$64:$64,'P&amp;L'!$65:$65,'P&amp;L'!$66:$66,'P&amp;L'!$67:$67,'P&amp;L'!$68:$68,'P&amp;L'!$69:$69,'P&amp;L'!$70:$70,'P&amp;L'!$71:$71,'P&amp;L'!$72:$72,'P&amp;L'!$74:$74</definedName>
    <definedName name="QB_FORMULA_0" localSheetId="1" hidden="1">'Balance Sheet'!$E$6,'Balance Sheet'!$E$7,'Balance Sheet'!$E$8,'Balance Sheet'!$E$12,'Balance Sheet'!$E$13</definedName>
    <definedName name="QB_FORMULA_0" localSheetId="0" hidden="1">'P&amp;L'!$G$5,'P&amp;L'!$I$5,'P&amp;L'!#REF!,'P&amp;L'!$K$5,'P&amp;L'!$G$16,'P&amp;L'!#REF!,'P&amp;L'!$I$16,'P&amp;L'!#REF!,'P&amp;L'!$K$16,'P&amp;L'!$G$18,'P&amp;L'!#REF!,'P&amp;L'!$I$18,'P&amp;L'!#REF!,'P&amp;L'!$K$18,'P&amp;L'!$G$25,'P&amp;L'!$I$25</definedName>
    <definedName name="QB_FORMULA_1" localSheetId="0" hidden="1">'P&amp;L'!#REF!,'P&amp;L'!$K$25,'P&amp;L'!$G$29,'P&amp;L'!$I$29,'P&amp;L'!#REF!,'P&amp;L'!$K$29,'P&amp;L'!$G$32,'P&amp;L'!$I$32,'P&amp;L'!#REF!,'P&amp;L'!$K$32,'P&amp;L'!$G$47,'P&amp;L'!#REF!,'P&amp;L'!$I$47,'P&amp;L'!#REF!,'P&amp;L'!$K$47,'P&amp;L'!$G$53</definedName>
    <definedName name="QB_FORMULA_2" localSheetId="0" hidden="1">'P&amp;L'!#REF!,'P&amp;L'!$I$53,'P&amp;L'!#REF!,'P&amp;L'!$K$53,'P&amp;L'!$G$57,'P&amp;L'!$I$57,'P&amp;L'!#REF!,'P&amp;L'!$K$57,'P&amp;L'!$G$58,'P&amp;L'!#REF!,'P&amp;L'!$I$58,'P&amp;L'!#REF!,'P&amp;L'!$K$58,'P&amp;L'!$G$62,'P&amp;L'!#REF!,'P&amp;L'!$I$62</definedName>
    <definedName name="QB_FORMULA_3" localSheetId="0" hidden="1">'P&amp;L'!#REF!,'P&amp;L'!$K$62,'P&amp;L'!$G$73,'P&amp;L'!#REF!,'P&amp;L'!$I$73,'P&amp;L'!#REF!,'P&amp;L'!$K$73,'P&amp;L'!$G$75,'P&amp;L'!#REF!,'P&amp;L'!$I$75,'P&amp;L'!#REF!,'P&amp;L'!$K$75,'P&amp;L'!$G$76,'P&amp;L'!#REF!,'P&amp;L'!$I$76,'P&amp;L'!#REF!</definedName>
    <definedName name="QB_FORMULA_4" localSheetId="0" hidden="1">'P&amp;L'!$K$76</definedName>
    <definedName name="QB_ROW_1" localSheetId="1" hidden="1">'Balance Sheet'!$A$2</definedName>
    <definedName name="QB_ROW_1011" localSheetId="1" hidden="1">'Balance Sheet'!$B$3</definedName>
    <definedName name="QB_ROW_108250" localSheetId="0" hidden="1">'P&amp;L'!$F$38</definedName>
    <definedName name="QB_ROW_109030" localSheetId="0" hidden="1">'P&amp;L'!$D$30</definedName>
    <definedName name="QB_ROW_109330" localSheetId="0" hidden="1">'P&amp;L'!$D$32</definedName>
    <definedName name="QB_ROW_11020" localSheetId="0" hidden="1">'P&amp;L'!$C$59</definedName>
    <definedName name="QB_ROW_11320" localSheetId="0" hidden="1">'P&amp;L'!$C$62</definedName>
    <definedName name="QB_ROW_12020" localSheetId="0" hidden="1">'P&amp;L'!$C$63</definedName>
    <definedName name="QB_ROW_12230" localSheetId="0" hidden="1">'P&amp;L'!$D$72</definedName>
    <definedName name="QB_ROW_12320" localSheetId="0" hidden="1">'P&amp;L'!$C$73</definedName>
    <definedName name="QB_ROW_123240" localSheetId="0" hidden="1">'P&amp;L'!$E$12</definedName>
    <definedName name="QB_ROW_1311" localSheetId="1" hidden="1">'Balance Sheet'!$B$7</definedName>
    <definedName name="QB_ROW_13320" localSheetId="0" hidden="1">'P&amp;L'!$C$74</definedName>
    <definedName name="QB_ROW_14011" localSheetId="1" hidden="1">'Balance Sheet'!$B$10</definedName>
    <definedName name="QB_ROW_141250" localSheetId="0" hidden="1">'P&amp;L'!$F$39</definedName>
    <definedName name="QB_ROW_14311" localSheetId="1" hidden="1">'Balance Sheet'!$B$12</definedName>
    <definedName name="QB_ROW_154250" localSheetId="0" hidden="1">'P&amp;L'!$F$40</definedName>
    <definedName name="QB_ROW_164230" localSheetId="1" hidden="1">'Balance Sheet'!$D$5</definedName>
    <definedName name="QB_ROW_169250" localSheetId="0" hidden="1">'P&amp;L'!$F$22</definedName>
    <definedName name="QB_ROW_170250" localSheetId="0" hidden="1">'P&amp;L'!$F$24</definedName>
    <definedName name="QB_ROW_171250" localSheetId="0" hidden="1">'P&amp;L'!$F$23</definedName>
    <definedName name="QB_ROW_17221" localSheetId="1" hidden="1">'Balance Sheet'!$C$11</definedName>
    <definedName name="QB_ROW_177230" localSheetId="0" hidden="1">'P&amp;L'!$D$60</definedName>
    <definedName name="QB_ROW_178240" localSheetId="0" hidden="1">'P&amp;L'!$E$48</definedName>
    <definedName name="QB_ROW_179240" localSheetId="0" hidden="1">'P&amp;L'!$E$31</definedName>
    <definedName name="QB_ROW_180240" localSheetId="0" hidden="1">'P&amp;L'!$E$49</definedName>
    <definedName name="QB_ROW_18030" localSheetId="0" hidden="1">'P&amp;L'!$D$8</definedName>
    <definedName name="QB_ROW_181240" localSheetId="0" hidden="1">'P&amp;L'!$E$51</definedName>
    <definedName name="QB_ROW_182240" localSheetId="0" hidden="1">'P&amp;L'!$E$26</definedName>
    <definedName name="QB_ROW_18301" localSheetId="0" hidden="1">'P&amp;L'!$A$76</definedName>
    <definedName name="QB_ROW_183230" localSheetId="0" hidden="1">'P&amp;L'!$D$67</definedName>
    <definedName name="QB_ROW_18330" localSheetId="0" hidden="1">'P&amp;L'!$D$16</definedName>
    <definedName name="QB_ROW_184230" localSheetId="0" hidden="1">'P&amp;L'!$D$65</definedName>
    <definedName name="QB_ROW_185230" localSheetId="0" hidden="1">'P&amp;L'!$D$66</definedName>
    <definedName name="QB_ROW_186230" localSheetId="0" hidden="1">'P&amp;L'!$D$70</definedName>
    <definedName name="QB_ROW_187230" localSheetId="0" hidden="1">'P&amp;L'!$D$71</definedName>
    <definedName name="QB_ROW_188230" localSheetId="0" hidden="1">'P&amp;L'!$D$64</definedName>
    <definedName name="QB_ROW_20012" localSheetId="0" hidden="1">'P&amp;L'!$B$3</definedName>
    <definedName name="QB_ROW_2021" localSheetId="1" hidden="1">'Balance Sheet'!$C$4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'P&amp;L'!$B$75</definedName>
    <definedName name="QB_ROW_22240" localSheetId="0" hidden="1">'P&amp;L'!$E$10</definedName>
    <definedName name="QB_ROW_2321" localSheetId="1" hidden="1">'Balance Sheet'!$C$6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'P&amp;L'!$E$15</definedName>
    <definedName name="QB_ROW_28230" localSheetId="0" hidden="1">'P&amp;L'!$D$17</definedName>
    <definedName name="QB_ROW_29030" localSheetId="0" hidden="1">'P&amp;L'!$D$20</definedName>
    <definedName name="QB_ROW_29330" localSheetId="0" hidden="1">'P&amp;L'!$D$29</definedName>
    <definedName name="QB_ROW_301" localSheetId="1" hidden="1">'Balance Sheet'!$A$8</definedName>
    <definedName name="QB_ROW_36240" localSheetId="0" hidden="1">'P&amp;L'!$E$27</definedName>
    <definedName name="QB_ROW_37030" localSheetId="0" hidden="1">'P&amp;L'!$D$33</definedName>
    <definedName name="QB_ROW_37240" localSheetId="0" hidden="1">'P&amp;L'!$E$52</definedName>
    <definedName name="QB_ROW_37330" localSheetId="0" hidden="1">'P&amp;L'!$D$53</definedName>
    <definedName name="QB_ROW_39040" localSheetId="0" hidden="1">'P&amp;L'!$E$34</definedName>
    <definedName name="QB_ROW_39250" localSheetId="0" hidden="1">'P&amp;L'!$F$46</definedName>
    <definedName name="QB_ROW_39340" localSheetId="0" hidden="1">'P&amp;L'!$E$47</definedName>
    <definedName name="QB_ROW_44030" localSheetId="0" hidden="1">'P&amp;L'!$D$54</definedName>
    <definedName name="QB_ROW_44330" localSheetId="0" hidden="1">'P&amp;L'!$D$57</definedName>
    <definedName name="QB_ROW_45240" localSheetId="0" hidden="1">'P&amp;L'!$E$55</definedName>
    <definedName name="QB_ROW_46240" localSheetId="0" hidden="1">'P&amp;L'!$E$56</definedName>
    <definedName name="QB_ROW_47220" localSheetId="0" hidden="1">'P&amp;L'!$C$4</definedName>
    <definedName name="QB_ROW_60230" localSheetId="0" hidden="1">'P&amp;L'!$D$68</definedName>
    <definedName name="QB_ROW_62240" localSheetId="0" hidden="1">'P&amp;L'!$E$28</definedName>
    <definedName name="QB_ROW_66250" localSheetId="0" hidden="1">'P&amp;L'!$F$44</definedName>
    <definedName name="QB_ROW_67250" localSheetId="0" hidden="1">'P&amp;L'!$F$43</definedName>
    <definedName name="QB_ROW_68250" localSheetId="0" hidden="1">'P&amp;L'!$F$37</definedName>
    <definedName name="QB_ROW_69250" localSheetId="0" hidden="1">'P&amp;L'!$F$36</definedName>
    <definedName name="QB_ROW_7001" localSheetId="1" hidden="1">'Balance Sheet'!$A$9</definedName>
    <definedName name="QB_ROW_70250" localSheetId="0" hidden="1">'P&amp;L'!$F$41</definedName>
    <definedName name="QB_ROW_71250" localSheetId="0" hidden="1">'P&amp;L'!$F$42</definedName>
    <definedName name="QB_ROW_7301" localSheetId="1" hidden="1">'Balance Sheet'!$A$13</definedName>
    <definedName name="QB_ROW_73250" localSheetId="0" hidden="1">'P&amp;L'!$F$35</definedName>
    <definedName name="QB_ROW_75230" localSheetId="0" hidden="1">'P&amp;L'!$D$69</definedName>
    <definedName name="QB_ROW_79230" localSheetId="0" hidden="1">'P&amp;L'!$D$61</definedName>
    <definedName name="QB_ROW_8020" localSheetId="0" hidden="1">'P&amp;L'!$C$7</definedName>
    <definedName name="QB_ROW_82250" localSheetId="0" hidden="1">'P&amp;L'!$F$45</definedName>
    <definedName name="QB_ROW_8320" localSheetId="0" hidden="1">'P&amp;L'!$C$18</definedName>
    <definedName name="QB_ROW_9020" localSheetId="0" hidden="1">'P&amp;L'!$C$19</definedName>
    <definedName name="QB_ROW_91240" localSheetId="0" hidden="1">'P&amp;L'!$E$50</definedName>
    <definedName name="QB_ROW_9320" localSheetId="0" hidden="1">'P&amp;L'!$C$58</definedName>
    <definedName name="QB_ROW_97040" localSheetId="0" hidden="1">'P&amp;L'!$E$21</definedName>
    <definedName name="QB_ROW_97340" localSheetId="0" hidden="1">'P&amp;L'!$E$25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20190131</definedName>
    <definedName name="QBENDDATE" localSheetId="0">20190131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20190101</definedName>
    <definedName name="QBSTARTDATE" localSheetId="0">20190101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12" i="2"/>
  <c r="E8" i="2"/>
  <c r="E7" i="2"/>
  <c r="E6" i="2"/>
  <c r="K73" i="1" l="1"/>
  <c r="I73" i="1"/>
  <c r="G73" i="1"/>
  <c r="K62" i="1"/>
  <c r="I62" i="1"/>
  <c r="G62" i="1"/>
  <c r="K57" i="1"/>
  <c r="I57" i="1"/>
  <c r="G57" i="1"/>
  <c r="K53" i="1"/>
  <c r="K47" i="1"/>
  <c r="I47" i="1"/>
  <c r="I53" i="1" s="1"/>
  <c r="G47" i="1"/>
  <c r="G53" i="1" s="1"/>
  <c r="K32" i="1"/>
  <c r="I32" i="1"/>
  <c r="G32" i="1"/>
  <c r="K25" i="1"/>
  <c r="K29" i="1" s="1"/>
  <c r="K58" i="1" s="1"/>
  <c r="I25" i="1"/>
  <c r="I29" i="1" s="1"/>
  <c r="G25" i="1"/>
  <c r="G29" i="1" s="1"/>
  <c r="K16" i="1"/>
  <c r="K18" i="1" s="1"/>
  <c r="I16" i="1"/>
  <c r="I18" i="1" s="1"/>
  <c r="G16" i="1"/>
  <c r="G18" i="1" s="1"/>
  <c r="K5" i="1"/>
  <c r="I5" i="1"/>
  <c r="G5" i="1"/>
  <c r="I58" i="1" l="1"/>
  <c r="I75" i="1" s="1"/>
  <c r="I76" i="1" s="1"/>
  <c r="G58" i="1"/>
  <c r="K75" i="1"/>
  <c r="K76" i="1" s="1"/>
  <c r="G75" i="1"/>
  <c r="G76" i="1" s="1"/>
</calcChain>
</file>

<file path=xl/sharedStrings.xml><?xml version="1.0" encoding="utf-8"?>
<sst xmlns="http://schemas.openxmlformats.org/spreadsheetml/2006/main" count="90" uniqueCount="85">
  <si>
    <t>Jan 19</t>
  </si>
  <si>
    <t>Jul '18 - Jan 19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</si>
  <si>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</si>
  <si>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</si>
  <si>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</si>
  <si>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</si>
  <si>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</si>
  <si>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</si>
  <si>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</si>
  <si>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</si>
  <si>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</si>
  <si>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</si>
  <si>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</si>
  <si>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</si>
  <si>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</si>
  <si>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</si>
  <si>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</si>
  <si>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</si>
  <si>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</si>
  <si>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</si>
  <si>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</si>
  <si>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</si>
  <si>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Permits</t>
  </si>
  <si>
    <t>Relocation &amp; Scheduled Maintena</t>
  </si>
  <si>
    <t>Repairs</t>
  </si>
  <si>
    <t>Total Banners</t>
  </si>
  <si>
    <t>Facebook</t>
  </si>
  <si>
    <t>Name Plates &amp; Business Cards</t>
  </si>
  <si>
    <t>Neighborhood Watch Signs</t>
  </si>
  <si>
    <t>Total Advertising</t>
  </si>
  <si>
    <t>Animal Welfare Committee</t>
  </si>
  <si>
    <t>Supplies</t>
  </si>
  <si>
    <t>Total Animal Welfare Committee</t>
  </si>
  <si>
    <t>Events</t>
  </si>
  <si>
    <t>Earth Day</t>
  </si>
  <si>
    <t>Award Ceremony Refreshments</t>
  </si>
  <si>
    <t>Award Certificates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</si>
  <si>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</si>
  <si>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</si>
  <si>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</si>
  <si>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</si>
  <si>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</si>
  <si>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</si>
  <si>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</si>
  <si>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</si>
  <si>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Earth Day - Other</t>
  </si>
  <si>
    <t>Total Earth Day</t>
  </si>
  <si>
    <t>Homeless Event</t>
  </si>
  <si>
    <t>Sign Ceremony</t>
  </si>
  <si>
    <t>Town Hall Meetings</t>
  </si>
  <si>
    <t>VANC Special Events</t>
  </si>
  <si>
    <t>Events - Other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</si>
  <si>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</si>
  <si>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</si>
  <si>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</si>
  <si>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</si>
  <si>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</si>
  <si>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</si>
  <si>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</si>
  <si>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TC&amp;CC-DG</t>
  </si>
  <si>
    <t>WH-Tarzana COC Foundation</t>
  </si>
  <si>
    <t>Total 400 Neighborhood Purpose Grants</t>
  </si>
  <si>
    <t>500 Elections</t>
  </si>
  <si>
    <t>Candidates Forum Refreshments</t>
  </si>
  <si>
    <t>Candidates Information Session</t>
  </si>
  <si>
    <t>Facebook Advertising</t>
  </si>
  <si>
    <t>Food- Poll Workers</t>
  </si>
  <si>
    <t>Media Expenses</t>
  </si>
  <si>
    <t>500 Elections - Other</t>
  </si>
  <si>
    <t>Total 500 Elections</t>
  </si>
  <si>
    <t>900 Unallocated</t>
  </si>
  <si>
    <t>Total Expense</t>
  </si>
  <si>
    <t>Excess of Revenues Over/(Under) Expenses</t>
  </si>
  <si>
    <t>Jan 31, 19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</si>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</sst>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39" fontId="0" fillId="0" borderId="0" xfId="0" applyNumberFormat="1" applyBorder="1" applyAlignment="1">
      <alignment horizontal="centerContinuous"/>
    </xf>
    <xf numFmtId="39" fontId="0" fillId="0" borderId="1" xfId="0" applyNumberFormat="1" applyBorder="1" applyAlignment="1">
      <alignment horizontal="centerContinuous"/>
    </xf>
    <xf numFmtId="39" fontId="1" fillId="0" borderId="2" xfId="0" applyNumberFormat="1" applyFont="1" applyBorder="1" applyAlignment="1">
      <alignment horizontal="center"/>
    </xf>
    <xf numFmtId="39" fontId="0" fillId="0" borderId="0" xfId="0" applyNumberFormat="1" applyAlignment="1">
      <alignment horizontal="center"/>
    </xf>
    <xf numFmtId="39" fontId="2" fillId="0" borderId="0" xfId="0" applyNumberFormat="1" applyFont="1"/>
    <xf numFmtId="39" fontId="2" fillId="0" borderId="3" xfId="0" applyNumberFormat="1" applyFont="1" applyBorder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39" fontId="0" fillId="0" borderId="0" xfId="0" applyNumberFormat="1"/>
    <xf numFmtId="7" fontId="2" fillId="0" borderId="3" xfId="0" applyNumberFormat="1" applyFont="1" applyBorder="1"/>
    <xf numFmtId="7" fontId="2" fillId="0" borderId="0" xfId="0" applyNumberFormat="1" applyFont="1"/>
    <xf numFmtId="7" fontId="1" fillId="0" borderId="5" xfId="0" applyNumberFormat="1" applyFont="1" applyBorder="1"/>
    <xf numFmtId="7" fontId="1" fillId="0" borderId="0" xfId="0" applyNumberFormat="1" applyFont="1"/>
    <xf numFmtId="39" fontId="1" fillId="0" borderId="1" xfId="0" applyNumberFormat="1" applyFont="1" applyBorder="1" applyAlignment="1">
      <alignment horizontal="center"/>
    </xf>
    <xf numFmtId="7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123825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83F51604-2FC5-4182-AF44-58DC146591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123825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9021BBC0-7CD4-4473-A767-A0CA738F56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3F52D-5E88-4F14-8109-7D8155044BD1}">
  <sheetPr codeName="Sheet1"/>
  <dimension ref="A1:K77"/>
  <sheetViews>
    <sheetView tabSelected="1" workbookViewId="0">
      <pane xSplit="6" ySplit="2" topLeftCell="G76" activePane="bottomRight" state="frozenSplit"/>
      <selection pane="topRight" activeCell="G1" sqref="G1"/>
      <selection pane="bottomLeft" activeCell="A3" sqref="A3"/>
      <selection pane="bottomRight" activeCell="A77" sqref="A77"/>
    </sheetView>
  </sheetViews>
  <sheetFormatPr defaultRowHeight="15" x14ac:dyDescent="0.25"/>
  <cols>
    <col min="1" max="1" width="6.140625" style="5" customWidth="1"/>
    <col min="2" max="2" width="5.85546875" style="5" customWidth="1"/>
    <col min="3" max="3" width="6.140625" style="5" customWidth="1"/>
    <col min="4" max="4" width="6" style="5" customWidth="1"/>
    <col min="5" max="5" width="5.5703125" style="5" customWidth="1"/>
    <col min="6" max="6" width="29.7109375" style="5" customWidth="1"/>
    <col min="7" max="7" width="11.140625" style="15" customWidth="1"/>
    <col min="8" max="8" width="2.28515625" style="15" customWidth="1"/>
    <col min="9" max="9" width="12.140625" style="15" bestFit="1" customWidth="1"/>
    <col min="10" max="10" width="2.28515625" style="15" customWidth="1"/>
    <col min="11" max="11" width="12.42578125" style="15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6"/>
      <c r="H1" s="7"/>
      <c r="I1" s="6"/>
      <c r="J1" s="7"/>
      <c r="K1" s="6"/>
    </row>
    <row r="2" spans="1:11" s="4" customFormat="1" ht="16.5" thickTop="1" thickBot="1" x14ac:dyDescent="0.3">
      <c r="A2" s="3"/>
      <c r="B2" s="3"/>
      <c r="C2" s="3"/>
      <c r="D2" s="3"/>
      <c r="E2" s="3"/>
      <c r="F2" s="3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10"/>
      <c r="H3" s="10"/>
      <c r="I3" s="10"/>
      <c r="J3" s="10"/>
      <c r="K3" s="10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16">
        <v>0</v>
      </c>
      <c r="H4" s="17"/>
      <c r="I4" s="16">
        <v>42000</v>
      </c>
      <c r="J4" s="17"/>
      <c r="K4" s="16">
        <v>42000</v>
      </c>
    </row>
    <row r="5" spans="1:11" x14ac:dyDescent="0.25">
      <c r="A5" s="1"/>
      <c r="B5" s="1" t="s">
        <v>5</v>
      </c>
      <c r="C5" s="1"/>
      <c r="D5" s="1"/>
      <c r="E5" s="1"/>
      <c r="F5" s="1"/>
      <c r="G5" s="10">
        <f>ROUND(SUM(G3:G4),5)</f>
        <v>0</v>
      </c>
      <c r="H5" s="10"/>
      <c r="I5" s="10">
        <f>ROUND(SUM(I3:I4),5)</f>
        <v>42000</v>
      </c>
      <c r="J5" s="10"/>
      <c r="K5" s="10">
        <f>ROUND(SUM(K3:K4),5)</f>
        <v>42000</v>
      </c>
    </row>
    <row r="6" spans="1:11" x14ac:dyDescent="0.25">
      <c r="A6" s="1"/>
      <c r="B6" s="1" t="s">
        <v>6</v>
      </c>
      <c r="C6" s="1"/>
      <c r="D6" s="1"/>
      <c r="E6" s="1"/>
      <c r="F6" s="1"/>
      <c r="G6" s="10"/>
      <c r="H6" s="10"/>
      <c r="I6" s="10"/>
      <c r="J6" s="10"/>
      <c r="K6" s="10"/>
    </row>
    <row r="7" spans="1:11" x14ac:dyDescent="0.25">
      <c r="A7" s="1"/>
      <c r="B7" s="1"/>
      <c r="C7" s="1" t="s">
        <v>7</v>
      </c>
      <c r="D7" s="1"/>
      <c r="E7" s="1"/>
      <c r="F7" s="1"/>
      <c r="G7" s="10"/>
      <c r="H7" s="10"/>
      <c r="I7" s="10"/>
      <c r="J7" s="10"/>
      <c r="K7" s="10"/>
    </row>
    <row r="8" spans="1:11" x14ac:dyDescent="0.25">
      <c r="A8" s="1"/>
      <c r="B8" s="1"/>
      <c r="C8" s="1"/>
      <c r="D8" s="1" t="s">
        <v>8</v>
      </c>
      <c r="E8" s="1"/>
      <c r="F8" s="1"/>
      <c r="G8" s="10"/>
      <c r="H8" s="10"/>
      <c r="I8" s="10"/>
      <c r="J8" s="10"/>
      <c r="K8" s="10"/>
    </row>
    <row r="9" spans="1:11" x14ac:dyDescent="0.25">
      <c r="A9" s="1"/>
      <c r="B9" s="1"/>
      <c r="C9" s="1"/>
      <c r="D9" s="1"/>
      <c r="E9" s="1" t="s">
        <v>9</v>
      </c>
      <c r="F9" s="1"/>
      <c r="G9" s="10">
        <v>0</v>
      </c>
      <c r="H9" s="10"/>
      <c r="I9" s="10">
        <v>0</v>
      </c>
      <c r="J9" s="10"/>
      <c r="K9" s="10">
        <v>100</v>
      </c>
    </row>
    <row r="10" spans="1:11" x14ac:dyDescent="0.25">
      <c r="A10" s="1"/>
      <c r="B10" s="1"/>
      <c r="C10" s="1"/>
      <c r="D10" s="1"/>
      <c r="E10" s="1" t="s">
        <v>10</v>
      </c>
      <c r="F10" s="1"/>
      <c r="G10" s="10">
        <v>0</v>
      </c>
      <c r="H10" s="10"/>
      <c r="I10" s="10">
        <v>122.54</v>
      </c>
      <c r="J10" s="10"/>
      <c r="K10" s="10">
        <v>250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10">
        <v>180.19</v>
      </c>
      <c r="H11" s="10"/>
      <c r="I11" s="10">
        <v>1163.04</v>
      </c>
      <c r="J11" s="10"/>
      <c r="K11" s="10">
        <v>2400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10">
        <v>0</v>
      </c>
      <c r="H12" s="10"/>
      <c r="I12" s="10">
        <v>15.3</v>
      </c>
      <c r="J12" s="10"/>
      <c r="K12" s="10">
        <v>100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10">
        <v>0</v>
      </c>
      <c r="H13" s="10"/>
      <c r="I13" s="10">
        <v>0</v>
      </c>
      <c r="J13" s="10"/>
      <c r="K13" s="10">
        <v>160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0">
        <v>0</v>
      </c>
      <c r="H14" s="10"/>
      <c r="I14" s="10">
        <v>0</v>
      </c>
      <c r="J14" s="10"/>
      <c r="K14" s="10">
        <v>200</v>
      </c>
    </row>
    <row r="15" spans="1:11" ht="15.75" thickBot="1" x14ac:dyDescent="0.3">
      <c r="A15" s="1"/>
      <c r="B15" s="1"/>
      <c r="C15" s="1"/>
      <c r="D15" s="1"/>
      <c r="E15" s="1" t="s">
        <v>15</v>
      </c>
      <c r="F15" s="1"/>
      <c r="G15" s="11">
        <v>0</v>
      </c>
      <c r="H15" s="10"/>
      <c r="I15" s="11">
        <v>52.26</v>
      </c>
      <c r="J15" s="10"/>
      <c r="K15" s="11">
        <v>52.26</v>
      </c>
    </row>
    <row r="16" spans="1:11" x14ac:dyDescent="0.25">
      <c r="A16" s="1"/>
      <c r="B16" s="1"/>
      <c r="C16" s="1"/>
      <c r="D16" s="1" t="s">
        <v>16</v>
      </c>
      <c r="E16" s="1"/>
      <c r="F16" s="1"/>
      <c r="G16" s="10">
        <f>ROUND(SUM(G8:G15),5)</f>
        <v>180.19</v>
      </c>
      <c r="H16" s="10"/>
      <c r="I16" s="10">
        <f>ROUND(SUM(I8:I15),5)</f>
        <v>1353.14</v>
      </c>
      <c r="J16" s="10"/>
      <c r="K16" s="10">
        <f>ROUND(SUM(K8:K15),5)</f>
        <v>3262.26</v>
      </c>
    </row>
    <row r="17" spans="1:11" ht="15.75" thickBot="1" x14ac:dyDescent="0.3">
      <c r="A17" s="1"/>
      <c r="B17" s="1"/>
      <c r="C17" s="1"/>
      <c r="D17" s="1" t="s">
        <v>17</v>
      </c>
      <c r="E17" s="1"/>
      <c r="F17" s="1"/>
      <c r="G17" s="11">
        <v>0</v>
      </c>
      <c r="H17" s="10"/>
      <c r="I17" s="11">
        <v>1201.2</v>
      </c>
      <c r="J17" s="10"/>
      <c r="K17" s="11">
        <v>2700</v>
      </c>
    </row>
    <row r="18" spans="1:11" x14ac:dyDescent="0.25">
      <c r="A18" s="1"/>
      <c r="B18" s="1"/>
      <c r="C18" s="1" t="s">
        <v>18</v>
      </c>
      <c r="D18" s="1"/>
      <c r="E18" s="1"/>
      <c r="F18" s="1"/>
      <c r="G18" s="10">
        <f>ROUND(G7+SUM(G16:G17),5)</f>
        <v>180.19</v>
      </c>
      <c r="H18" s="10"/>
      <c r="I18" s="10">
        <f>ROUND(I7+SUM(I16:I17),5)</f>
        <v>2554.34</v>
      </c>
      <c r="J18" s="10"/>
      <c r="K18" s="10">
        <f>ROUND(K7+SUM(K16:K17),5)</f>
        <v>5962.26</v>
      </c>
    </row>
    <row r="19" spans="1:11" x14ac:dyDescent="0.25">
      <c r="A19" s="1"/>
      <c r="B19" s="1"/>
      <c r="C19" s="1" t="s">
        <v>19</v>
      </c>
      <c r="D19" s="1"/>
      <c r="E19" s="1"/>
      <c r="F19" s="1"/>
      <c r="G19" s="10"/>
      <c r="H19" s="10"/>
      <c r="I19" s="10"/>
      <c r="J19" s="10"/>
      <c r="K19" s="10"/>
    </row>
    <row r="20" spans="1:11" x14ac:dyDescent="0.25">
      <c r="A20" s="1"/>
      <c r="B20" s="1"/>
      <c r="C20" s="1"/>
      <c r="D20" s="1" t="s">
        <v>20</v>
      </c>
      <c r="E20" s="1"/>
      <c r="F20" s="1"/>
      <c r="G20" s="10"/>
      <c r="H20" s="10"/>
      <c r="I20" s="10"/>
      <c r="J20" s="10"/>
      <c r="K20" s="10"/>
    </row>
    <row r="21" spans="1:11" x14ac:dyDescent="0.25">
      <c r="A21" s="1"/>
      <c r="B21" s="1"/>
      <c r="C21" s="1"/>
      <c r="D21" s="1"/>
      <c r="E21" s="1" t="s">
        <v>21</v>
      </c>
      <c r="F21" s="1"/>
      <c r="G21" s="10"/>
      <c r="H21" s="10"/>
      <c r="I21" s="10"/>
      <c r="J21" s="10"/>
      <c r="K21" s="10"/>
    </row>
    <row r="22" spans="1:11" x14ac:dyDescent="0.25">
      <c r="A22" s="1"/>
      <c r="B22" s="1"/>
      <c r="C22" s="1"/>
      <c r="D22" s="1"/>
      <c r="E22" s="1"/>
      <c r="F22" s="1" t="s">
        <v>22</v>
      </c>
      <c r="G22" s="10">
        <v>0</v>
      </c>
      <c r="H22" s="10"/>
      <c r="I22" s="10">
        <v>0</v>
      </c>
      <c r="J22" s="10"/>
      <c r="K22" s="10">
        <v>1500</v>
      </c>
    </row>
    <row r="23" spans="1:11" x14ac:dyDescent="0.25">
      <c r="A23" s="1"/>
      <c r="B23" s="1"/>
      <c r="C23" s="1"/>
      <c r="D23" s="1"/>
      <c r="E23" s="1"/>
      <c r="F23" s="1" t="s">
        <v>23</v>
      </c>
      <c r="G23" s="10">
        <v>0</v>
      </c>
      <c r="H23" s="10"/>
      <c r="I23" s="10">
        <v>2195</v>
      </c>
      <c r="J23" s="10"/>
      <c r="K23" s="10">
        <v>3800</v>
      </c>
    </row>
    <row r="24" spans="1:11" ht="15.75" thickBot="1" x14ac:dyDescent="0.3">
      <c r="A24" s="1"/>
      <c r="B24" s="1"/>
      <c r="C24" s="1"/>
      <c r="D24" s="1"/>
      <c r="E24" s="1"/>
      <c r="F24" s="1" t="s">
        <v>24</v>
      </c>
      <c r="G24" s="11">
        <v>0</v>
      </c>
      <c r="H24" s="10"/>
      <c r="I24" s="11">
        <v>290</v>
      </c>
      <c r="J24" s="10"/>
      <c r="K24" s="11">
        <v>2000</v>
      </c>
    </row>
    <row r="25" spans="1:11" x14ac:dyDescent="0.25">
      <c r="A25" s="1"/>
      <c r="B25" s="1"/>
      <c r="C25" s="1"/>
      <c r="D25" s="1"/>
      <c r="E25" s="1" t="s">
        <v>25</v>
      </c>
      <c r="F25" s="1"/>
      <c r="G25" s="10">
        <f>ROUND(SUM(G21:G24),5)</f>
        <v>0</v>
      </c>
      <c r="H25" s="10"/>
      <c r="I25" s="10">
        <f>ROUND(SUM(I21:I24),5)</f>
        <v>2485</v>
      </c>
      <c r="J25" s="10"/>
      <c r="K25" s="10">
        <f>ROUND(SUM(K21:K24),5)</f>
        <v>7300</v>
      </c>
    </row>
    <row r="26" spans="1:11" x14ac:dyDescent="0.25">
      <c r="A26" s="1"/>
      <c r="B26" s="1"/>
      <c r="C26" s="1"/>
      <c r="D26" s="1"/>
      <c r="E26" s="1" t="s">
        <v>26</v>
      </c>
      <c r="F26" s="1"/>
      <c r="G26" s="10">
        <v>0</v>
      </c>
      <c r="H26" s="10"/>
      <c r="I26" s="10">
        <v>0</v>
      </c>
      <c r="J26" s="10"/>
      <c r="K26" s="10">
        <v>100</v>
      </c>
    </row>
    <row r="27" spans="1:11" x14ac:dyDescent="0.25">
      <c r="A27" s="1"/>
      <c r="B27" s="1"/>
      <c r="C27" s="1"/>
      <c r="D27" s="1"/>
      <c r="E27" s="1" t="s">
        <v>27</v>
      </c>
      <c r="F27" s="1"/>
      <c r="G27" s="10">
        <v>0</v>
      </c>
      <c r="H27" s="10"/>
      <c r="I27" s="10">
        <v>83.05</v>
      </c>
      <c r="J27" s="10"/>
      <c r="K27" s="10">
        <v>250</v>
      </c>
    </row>
    <row r="28" spans="1:11" ht="15.75" thickBot="1" x14ac:dyDescent="0.3">
      <c r="A28" s="1"/>
      <c r="B28" s="1"/>
      <c r="C28" s="1"/>
      <c r="D28" s="1"/>
      <c r="E28" s="1" t="s">
        <v>28</v>
      </c>
      <c r="F28" s="1"/>
      <c r="G28" s="11">
        <v>0</v>
      </c>
      <c r="H28" s="10"/>
      <c r="I28" s="11">
        <v>0</v>
      </c>
      <c r="J28" s="10"/>
      <c r="K28" s="11">
        <v>1300</v>
      </c>
    </row>
    <row r="29" spans="1:11" x14ac:dyDescent="0.25">
      <c r="A29" s="1"/>
      <c r="B29" s="1"/>
      <c r="C29" s="1"/>
      <c r="D29" s="1" t="s">
        <v>29</v>
      </c>
      <c r="E29" s="1"/>
      <c r="F29" s="1"/>
      <c r="G29" s="10">
        <f>ROUND(G20+SUM(G25:G28),5)</f>
        <v>0</v>
      </c>
      <c r="H29" s="10"/>
      <c r="I29" s="10">
        <f>ROUND(I20+SUM(I25:I28),5)</f>
        <v>2568.0500000000002</v>
      </c>
      <c r="J29" s="10"/>
      <c r="K29" s="10">
        <f>ROUND(K20+SUM(K25:K28),5)</f>
        <v>8950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10"/>
      <c r="H30" s="10"/>
      <c r="I30" s="10"/>
      <c r="J30" s="10"/>
      <c r="K30" s="10"/>
    </row>
    <row r="31" spans="1:11" ht="15.75" thickBot="1" x14ac:dyDescent="0.3">
      <c r="A31" s="1"/>
      <c r="B31" s="1"/>
      <c r="C31" s="1"/>
      <c r="D31" s="1"/>
      <c r="E31" s="1" t="s">
        <v>31</v>
      </c>
      <c r="F31" s="1"/>
      <c r="G31" s="11">
        <v>0</v>
      </c>
      <c r="H31" s="10"/>
      <c r="I31" s="11">
        <v>501.75</v>
      </c>
      <c r="J31" s="10"/>
      <c r="K31" s="11">
        <v>600</v>
      </c>
    </row>
    <row r="32" spans="1:11" x14ac:dyDescent="0.25">
      <c r="A32" s="1"/>
      <c r="B32" s="1"/>
      <c r="C32" s="1"/>
      <c r="D32" s="1" t="s">
        <v>32</v>
      </c>
      <c r="E32" s="1"/>
      <c r="F32" s="1"/>
      <c r="G32" s="10">
        <f>ROUND(SUM(G30:G31),5)</f>
        <v>0</v>
      </c>
      <c r="H32" s="10"/>
      <c r="I32" s="10">
        <f>ROUND(SUM(I30:I31),5)</f>
        <v>501.75</v>
      </c>
      <c r="J32" s="10"/>
      <c r="K32" s="10">
        <f>ROUND(SUM(K30:K31),5)</f>
        <v>600</v>
      </c>
    </row>
    <row r="33" spans="1:11" x14ac:dyDescent="0.25">
      <c r="A33" s="1"/>
      <c r="B33" s="1"/>
      <c r="C33" s="1"/>
      <c r="D33" s="1" t="s">
        <v>33</v>
      </c>
      <c r="E33" s="1"/>
      <c r="F33" s="1"/>
      <c r="G33" s="10"/>
      <c r="H33" s="10"/>
      <c r="I33" s="10"/>
      <c r="J33" s="10"/>
      <c r="K33" s="10"/>
    </row>
    <row r="34" spans="1:11" x14ac:dyDescent="0.25">
      <c r="A34" s="1"/>
      <c r="B34" s="1"/>
      <c r="C34" s="1"/>
      <c r="D34" s="1"/>
      <c r="E34" s="1" t="s">
        <v>34</v>
      </c>
      <c r="F34" s="1"/>
      <c r="G34" s="10"/>
      <c r="H34" s="10"/>
      <c r="I34" s="10"/>
      <c r="J34" s="10"/>
      <c r="K34" s="10"/>
    </row>
    <row r="35" spans="1:11" x14ac:dyDescent="0.25">
      <c r="A35" s="1"/>
      <c r="B35" s="1"/>
      <c r="C35" s="1"/>
      <c r="D35" s="1"/>
      <c r="E35" s="1"/>
      <c r="F35" s="1" t="s">
        <v>35</v>
      </c>
      <c r="G35" s="10">
        <v>0</v>
      </c>
      <c r="H35" s="10"/>
      <c r="I35" s="10">
        <v>0</v>
      </c>
      <c r="J35" s="10"/>
      <c r="K35" s="10">
        <v>100</v>
      </c>
    </row>
    <row r="36" spans="1:11" x14ac:dyDescent="0.25">
      <c r="A36" s="1"/>
      <c r="B36" s="1"/>
      <c r="C36" s="1"/>
      <c r="D36" s="1"/>
      <c r="E36" s="1"/>
      <c r="F36" s="1" t="s">
        <v>36</v>
      </c>
      <c r="G36" s="10">
        <v>0</v>
      </c>
      <c r="H36" s="10"/>
      <c r="I36" s="10">
        <v>0</v>
      </c>
      <c r="J36" s="10"/>
      <c r="K36" s="10">
        <v>100</v>
      </c>
    </row>
    <row r="37" spans="1:11" x14ac:dyDescent="0.25">
      <c r="A37" s="1"/>
      <c r="B37" s="1"/>
      <c r="C37" s="1"/>
      <c r="D37" s="1"/>
      <c r="E37" s="1"/>
      <c r="F37" s="1" t="s">
        <v>21</v>
      </c>
      <c r="G37" s="10">
        <v>0</v>
      </c>
      <c r="H37" s="10"/>
      <c r="I37" s="10">
        <v>0</v>
      </c>
      <c r="J37" s="10"/>
      <c r="K37" s="10">
        <v>380</v>
      </c>
    </row>
    <row r="38" spans="1:11" x14ac:dyDescent="0.25">
      <c r="A38" s="1"/>
      <c r="B38" s="1"/>
      <c r="C38" s="1"/>
      <c r="D38" s="1"/>
      <c r="E38" s="1"/>
      <c r="F38" s="1" t="s">
        <v>37</v>
      </c>
      <c r="G38" s="10">
        <v>0</v>
      </c>
      <c r="H38" s="10"/>
      <c r="I38" s="10">
        <v>0</v>
      </c>
      <c r="J38" s="10"/>
      <c r="K38" s="10">
        <v>300</v>
      </c>
    </row>
    <row r="39" spans="1:11" x14ac:dyDescent="0.25">
      <c r="A39" s="1"/>
      <c r="B39" s="1"/>
      <c r="C39" s="1"/>
      <c r="D39" s="1"/>
      <c r="E39" s="1"/>
      <c r="F39" s="1" t="s">
        <v>38</v>
      </c>
      <c r="G39" s="10">
        <v>0</v>
      </c>
      <c r="H39" s="10"/>
      <c r="I39" s="10">
        <v>0</v>
      </c>
      <c r="J39" s="10"/>
      <c r="K39" s="10">
        <v>400</v>
      </c>
    </row>
    <row r="40" spans="1:11" x14ac:dyDescent="0.25">
      <c r="A40" s="1"/>
      <c r="B40" s="1"/>
      <c r="C40" s="1"/>
      <c r="D40" s="1"/>
      <c r="E40" s="1"/>
      <c r="F40" s="1" t="s">
        <v>39</v>
      </c>
      <c r="G40" s="10">
        <v>0</v>
      </c>
      <c r="H40" s="10"/>
      <c r="I40" s="10">
        <v>0</v>
      </c>
      <c r="J40" s="10"/>
      <c r="K40" s="10">
        <v>60</v>
      </c>
    </row>
    <row r="41" spans="1:11" x14ac:dyDescent="0.25">
      <c r="A41" s="1"/>
      <c r="B41" s="1"/>
      <c r="C41" s="1"/>
      <c r="D41" s="1"/>
      <c r="E41" s="1"/>
      <c r="F41" s="1" t="s">
        <v>40</v>
      </c>
      <c r="G41" s="10">
        <v>0</v>
      </c>
      <c r="H41" s="10"/>
      <c r="I41" s="10">
        <v>16.989999999999998</v>
      </c>
      <c r="J41" s="10"/>
      <c r="K41" s="10">
        <v>500</v>
      </c>
    </row>
    <row r="42" spans="1:11" x14ac:dyDescent="0.25">
      <c r="A42" s="1"/>
      <c r="B42" s="1"/>
      <c r="C42" s="1"/>
      <c r="D42" s="1"/>
      <c r="E42" s="1"/>
      <c r="F42" s="1" t="s">
        <v>41</v>
      </c>
      <c r="G42" s="10">
        <v>0</v>
      </c>
      <c r="H42" s="10"/>
      <c r="I42" s="10">
        <v>0</v>
      </c>
      <c r="J42" s="10"/>
      <c r="K42" s="10">
        <v>60</v>
      </c>
    </row>
    <row r="43" spans="1:11" x14ac:dyDescent="0.25">
      <c r="A43" s="1"/>
      <c r="B43" s="1"/>
      <c r="C43" s="1"/>
      <c r="D43" s="1"/>
      <c r="E43" s="1"/>
      <c r="F43" s="1" t="s">
        <v>42</v>
      </c>
      <c r="G43" s="10">
        <v>0</v>
      </c>
      <c r="H43" s="10"/>
      <c r="I43" s="10">
        <v>63.4</v>
      </c>
      <c r="J43" s="10"/>
      <c r="K43" s="10">
        <v>150</v>
      </c>
    </row>
    <row r="44" spans="1:11" x14ac:dyDescent="0.25">
      <c r="A44" s="1"/>
      <c r="B44" s="1"/>
      <c r="C44" s="1"/>
      <c r="D44" s="1"/>
      <c r="E44" s="1"/>
      <c r="F44" s="1" t="s">
        <v>43</v>
      </c>
      <c r="G44" s="10">
        <v>541.37</v>
      </c>
      <c r="H44" s="10"/>
      <c r="I44" s="10">
        <v>541.37</v>
      </c>
      <c r="J44" s="10"/>
      <c r="K44" s="10">
        <v>950</v>
      </c>
    </row>
    <row r="45" spans="1:11" x14ac:dyDescent="0.25">
      <c r="A45" s="1"/>
      <c r="B45" s="1"/>
      <c r="C45" s="1"/>
      <c r="D45" s="1"/>
      <c r="E45" s="1"/>
      <c r="F45" s="1" t="s">
        <v>44</v>
      </c>
      <c r="G45" s="10">
        <v>0</v>
      </c>
      <c r="H45" s="10"/>
      <c r="I45" s="10">
        <v>0</v>
      </c>
      <c r="J45" s="10"/>
      <c r="K45" s="10">
        <v>200</v>
      </c>
    </row>
    <row r="46" spans="1:11" ht="15.75" thickBot="1" x14ac:dyDescent="0.3">
      <c r="A46" s="1"/>
      <c r="B46" s="1"/>
      <c r="C46" s="1"/>
      <c r="D46" s="1"/>
      <c r="E46" s="1"/>
      <c r="F46" s="1" t="s">
        <v>45</v>
      </c>
      <c r="G46" s="11">
        <v>0</v>
      </c>
      <c r="H46" s="10"/>
      <c r="I46" s="11">
        <v>0</v>
      </c>
      <c r="J46" s="10"/>
      <c r="K46" s="11">
        <v>0</v>
      </c>
    </row>
    <row r="47" spans="1:11" x14ac:dyDescent="0.25">
      <c r="A47" s="1"/>
      <c r="B47" s="1"/>
      <c r="C47" s="1"/>
      <c r="D47" s="1"/>
      <c r="E47" s="1" t="s">
        <v>46</v>
      </c>
      <c r="F47" s="1"/>
      <c r="G47" s="10">
        <f>ROUND(SUM(G34:G46),5)</f>
        <v>541.37</v>
      </c>
      <c r="H47" s="10"/>
      <c r="I47" s="10">
        <f>ROUND(SUM(I34:I46),5)</f>
        <v>621.76</v>
      </c>
      <c r="J47" s="10"/>
      <c r="K47" s="10">
        <f>ROUND(SUM(K34:K46),5)</f>
        <v>3200</v>
      </c>
    </row>
    <row r="48" spans="1:11" x14ac:dyDescent="0.25">
      <c r="A48" s="1"/>
      <c r="B48" s="1"/>
      <c r="C48" s="1"/>
      <c r="D48" s="1"/>
      <c r="E48" s="1" t="s">
        <v>47</v>
      </c>
      <c r="F48" s="1"/>
      <c r="G48" s="10">
        <v>79.39</v>
      </c>
      <c r="H48" s="10"/>
      <c r="I48" s="10">
        <v>79.39</v>
      </c>
      <c r="J48" s="10"/>
      <c r="K48" s="10">
        <v>79.39</v>
      </c>
    </row>
    <row r="49" spans="1:11" x14ac:dyDescent="0.25">
      <c r="A49" s="1"/>
      <c r="B49" s="1"/>
      <c r="C49" s="1"/>
      <c r="D49" s="1"/>
      <c r="E49" s="1" t="s">
        <v>48</v>
      </c>
      <c r="F49" s="1"/>
      <c r="G49" s="10">
        <v>0</v>
      </c>
      <c r="H49" s="10"/>
      <c r="I49" s="10">
        <v>83.01</v>
      </c>
      <c r="J49" s="10"/>
      <c r="K49" s="10">
        <v>83.01</v>
      </c>
    </row>
    <row r="50" spans="1:11" x14ac:dyDescent="0.25">
      <c r="A50" s="1"/>
      <c r="B50" s="1"/>
      <c r="C50" s="1"/>
      <c r="D50" s="1"/>
      <c r="E50" s="1" t="s">
        <v>49</v>
      </c>
      <c r="F50" s="1"/>
      <c r="G50" s="10">
        <v>0</v>
      </c>
      <c r="H50" s="10"/>
      <c r="I50" s="10">
        <v>467.88</v>
      </c>
      <c r="J50" s="10"/>
      <c r="K50" s="10">
        <v>467.88</v>
      </c>
    </row>
    <row r="51" spans="1:11" x14ac:dyDescent="0.25">
      <c r="A51" s="1"/>
      <c r="B51" s="1"/>
      <c r="C51" s="1"/>
      <c r="D51" s="1"/>
      <c r="E51" s="1" t="s">
        <v>50</v>
      </c>
      <c r="F51" s="1"/>
      <c r="G51" s="10">
        <v>0</v>
      </c>
      <c r="H51" s="10"/>
      <c r="I51" s="10">
        <v>250</v>
      </c>
      <c r="J51" s="10"/>
      <c r="K51" s="10">
        <v>500</v>
      </c>
    </row>
    <row r="52" spans="1:11" ht="15.75" thickBot="1" x14ac:dyDescent="0.3">
      <c r="A52" s="1"/>
      <c r="B52" s="1"/>
      <c r="C52" s="1"/>
      <c r="D52" s="1"/>
      <c r="E52" s="1" t="s">
        <v>51</v>
      </c>
      <c r="F52" s="1"/>
      <c r="G52" s="11">
        <v>0</v>
      </c>
      <c r="H52" s="10"/>
      <c r="I52" s="11">
        <v>0</v>
      </c>
      <c r="J52" s="10"/>
      <c r="K52" s="11">
        <v>2500</v>
      </c>
    </row>
    <row r="53" spans="1:11" x14ac:dyDescent="0.25">
      <c r="A53" s="1"/>
      <c r="B53" s="1"/>
      <c r="C53" s="1"/>
      <c r="D53" s="1" t="s">
        <v>52</v>
      </c>
      <c r="E53" s="1"/>
      <c r="F53" s="1"/>
      <c r="G53" s="10">
        <f>ROUND(G33+SUM(G47:G52),5)</f>
        <v>620.76</v>
      </c>
      <c r="H53" s="10"/>
      <c r="I53" s="10">
        <f>ROUND(I33+SUM(I47:I52),5)</f>
        <v>1502.04</v>
      </c>
      <c r="J53" s="10"/>
      <c r="K53" s="10">
        <f>ROUND(K33+SUM(K47:K52),5)</f>
        <v>6830.28</v>
      </c>
    </row>
    <row r="54" spans="1:11" x14ac:dyDescent="0.25">
      <c r="A54" s="1"/>
      <c r="B54" s="1"/>
      <c r="C54" s="1"/>
      <c r="D54" s="1" t="s">
        <v>53</v>
      </c>
      <c r="E54" s="1"/>
      <c r="F54" s="1"/>
      <c r="G54" s="10"/>
      <c r="H54" s="10"/>
      <c r="I54" s="10"/>
      <c r="J54" s="10"/>
      <c r="K54" s="10"/>
    </row>
    <row r="55" spans="1:11" x14ac:dyDescent="0.25">
      <c r="A55" s="1"/>
      <c r="B55" s="1"/>
      <c r="C55" s="1"/>
      <c r="D55" s="1"/>
      <c r="E55" s="1" t="s">
        <v>54</v>
      </c>
      <c r="F55" s="1"/>
      <c r="G55" s="10">
        <v>40</v>
      </c>
      <c r="H55" s="10"/>
      <c r="I55" s="10">
        <v>280</v>
      </c>
      <c r="J55" s="10"/>
      <c r="K55" s="10">
        <v>480</v>
      </c>
    </row>
    <row r="56" spans="1:11" ht="15.75" thickBot="1" x14ac:dyDescent="0.3">
      <c r="A56" s="1"/>
      <c r="B56" s="1"/>
      <c r="C56" s="1"/>
      <c r="D56" s="1"/>
      <c r="E56" s="1" t="s">
        <v>55</v>
      </c>
      <c r="F56" s="1"/>
      <c r="G56" s="12">
        <v>150</v>
      </c>
      <c r="H56" s="10"/>
      <c r="I56" s="12">
        <v>1050</v>
      </c>
      <c r="J56" s="10"/>
      <c r="K56" s="12">
        <v>1800</v>
      </c>
    </row>
    <row r="57" spans="1:11" ht="15.75" thickBot="1" x14ac:dyDescent="0.3">
      <c r="A57" s="1"/>
      <c r="B57" s="1"/>
      <c r="C57" s="1"/>
      <c r="D57" s="1" t="s">
        <v>56</v>
      </c>
      <c r="E57" s="1"/>
      <c r="F57" s="1"/>
      <c r="G57" s="13">
        <f>ROUND(SUM(G54:G56),5)</f>
        <v>190</v>
      </c>
      <c r="H57" s="10"/>
      <c r="I57" s="13">
        <f>ROUND(SUM(I54:I56),5)</f>
        <v>1330</v>
      </c>
      <c r="J57" s="10"/>
      <c r="K57" s="13">
        <f>ROUND(SUM(K54:K56),5)</f>
        <v>2280</v>
      </c>
    </row>
    <row r="58" spans="1:11" x14ac:dyDescent="0.25">
      <c r="A58" s="1"/>
      <c r="B58" s="1"/>
      <c r="C58" s="1" t="s">
        <v>57</v>
      </c>
      <c r="D58" s="1"/>
      <c r="E58" s="1"/>
      <c r="F58" s="1"/>
      <c r="G58" s="10">
        <f>ROUND(G19+G29+G32+G53+G57,5)</f>
        <v>810.76</v>
      </c>
      <c r="H58" s="10"/>
      <c r="I58" s="10">
        <f>ROUND(I19+I29+I32+I53+I57,5)</f>
        <v>5901.84</v>
      </c>
      <c r="J58" s="10"/>
      <c r="K58" s="10">
        <f>ROUND(K19+K29+K32+K53+K57,5)</f>
        <v>18660.28</v>
      </c>
    </row>
    <row r="59" spans="1:11" x14ac:dyDescent="0.25">
      <c r="A59" s="1"/>
      <c r="B59" s="1"/>
      <c r="C59" s="1" t="s">
        <v>58</v>
      </c>
      <c r="D59" s="1"/>
      <c r="E59" s="1"/>
      <c r="F59" s="1"/>
      <c r="G59" s="10"/>
      <c r="H59" s="10"/>
      <c r="I59" s="10"/>
      <c r="J59" s="10"/>
      <c r="K59" s="10"/>
    </row>
    <row r="60" spans="1:11" x14ac:dyDescent="0.25">
      <c r="A60" s="1"/>
      <c r="B60" s="1"/>
      <c r="C60" s="1"/>
      <c r="D60" s="1" t="s">
        <v>59</v>
      </c>
      <c r="E60" s="1"/>
      <c r="F60" s="1"/>
      <c r="G60" s="10">
        <v>0</v>
      </c>
      <c r="H60" s="10"/>
      <c r="I60" s="10">
        <v>0</v>
      </c>
      <c r="J60" s="10"/>
      <c r="K60" s="10">
        <v>0</v>
      </c>
    </row>
    <row r="61" spans="1:11" ht="15.75" thickBot="1" x14ac:dyDescent="0.3">
      <c r="A61" s="1"/>
      <c r="B61" s="1"/>
      <c r="C61" s="1"/>
      <c r="D61" s="1" t="s">
        <v>60</v>
      </c>
      <c r="E61" s="1"/>
      <c r="F61" s="1"/>
      <c r="G61" s="11">
        <v>0</v>
      </c>
      <c r="H61" s="10"/>
      <c r="I61" s="11">
        <v>0</v>
      </c>
      <c r="J61" s="10"/>
      <c r="K61" s="11">
        <v>1250</v>
      </c>
    </row>
    <row r="62" spans="1:11" x14ac:dyDescent="0.25">
      <c r="A62" s="1"/>
      <c r="B62" s="1"/>
      <c r="C62" s="1" t="s">
        <v>61</v>
      </c>
      <c r="D62" s="1"/>
      <c r="E62" s="1"/>
      <c r="F62" s="1"/>
      <c r="G62" s="10">
        <f>ROUND(SUM(G59:G61),5)</f>
        <v>0</v>
      </c>
      <c r="H62" s="10"/>
      <c r="I62" s="10">
        <f>ROUND(SUM(I59:I61),5)</f>
        <v>0</v>
      </c>
      <c r="J62" s="10"/>
      <c r="K62" s="10">
        <f>ROUND(SUM(K59:K61),5)</f>
        <v>1250</v>
      </c>
    </row>
    <row r="63" spans="1:11" x14ac:dyDescent="0.25">
      <c r="A63" s="1"/>
      <c r="B63" s="1"/>
      <c r="C63" s="1" t="s">
        <v>62</v>
      </c>
      <c r="D63" s="1"/>
      <c r="E63" s="1"/>
      <c r="F63" s="1"/>
      <c r="G63" s="10"/>
      <c r="H63" s="10"/>
      <c r="I63" s="10"/>
      <c r="J63" s="10"/>
      <c r="K63" s="10"/>
    </row>
    <row r="64" spans="1:11" x14ac:dyDescent="0.25">
      <c r="A64" s="1"/>
      <c r="B64" s="1"/>
      <c r="C64" s="1"/>
      <c r="D64" s="1" t="s">
        <v>21</v>
      </c>
      <c r="E64" s="1"/>
      <c r="F64" s="1"/>
      <c r="G64" s="10">
        <v>0</v>
      </c>
      <c r="H64" s="10"/>
      <c r="I64" s="10">
        <v>0</v>
      </c>
      <c r="J64" s="10"/>
      <c r="K64" s="10">
        <v>350</v>
      </c>
    </row>
    <row r="65" spans="1:11" x14ac:dyDescent="0.25">
      <c r="A65" s="1"/>
      <c r="B65" s="1"/>
      <c r="C65" s="1"/>
      <c r="D65" s="1" t="s">
        <v>63</v>
      </c>
      <c r="E65" s="1"/>
      <c r="F65" s="1"/>
      <c r="G65" s="10">
        <v>0</v>
      </c>
      <c r="H65" s="10"/>
      <c r="I65" s="10">
        <v>0</v>
      </c>
      <c r="J65" s="10"/>
      <c r="K65" s="10">
        <v>200</v>
      </c>
    </row>
    <row r="66" spans="1:11" x14ac:dyDescent="0.25">
      <c r="A66" s="1"/>
      <c r="B66" s="1"/>
      <c r="C66" s="1"/>
      <c r="D66" s="1" t="s">
        <v>64</v>
      </c>
      <c r="E66" s="1"/>
      <c r="F66" s="1"/>
      <c r="G66" s="10">
        <v>0</v>
      </c>
      <c r="H66" s="10"/>
      <c r="I66" s="10">
        <v>0</v>
      </c>
      <c r="J66" s="10"/>
      <c r="K66" s="10">
        <v>150</v>
      </c>
    </row>
    <row r="67" spans="1:11" x14ac:dyDescent="0.25">
      <c r="A67" s="1"/>
      <c r="B67" s="1"/>
      <c r="C67" s="1"/>
      <c r="D67" s="1" t="s">
        <v>65</v>
      </c>
      <c r="E67" s="1"/>
      <c r="F67" s="1"/>
      <c r="G67" s="10">
        <v>0</v>
      </c>
      <c r="H67" s="10"/>
      <c r="I67" s="10">
        <v>0</v>
      </c>
      <c r="J67" s="10"/>
      <c r="K67" s="10">
        <v>100</v>
      </c>
    </row>
    <row r="68" spans="1:11" x14ac:dyDescent="0.25">
      <c r="A68" s="1"/>
      <c r="B68" s="1"/>
      <c r="C68" s="1"/>
      <c r="D68" s="1" t="s">
        <v>40</v>
      </c>
      <c r="E68" s="1"/>
      <c r="F68" s="1"/>
      <c r="G68" s="10">
        <v>0</v>
      </c>
      <c r="H68" s="10"/>
      <c r="I68" s="10">
        <v>0</v>
      </c>
      <c r="J68" s="10"/>
      <c r="K68" s="10">
        <v>150</v>
      </c>
    </row>
    <row r="69" spans="1:11" x14ac:dyDescent="0.25">
      <c r="A69" s="1"/>
      <c r="B69" s="1"/>
      <c r="C69" s="1"/>
      <c r="D69" s="1" t="s">
        <v>66</v>
      </c>
      <c r="E69" s="1"/>
      <c r="F69" s="1"/>
      <c r="G69" s="10">
        <v>0</v>
      </c>
      <c r="H69" s="10"/>
      <c r="I69" s="10">
        <v>0</v>
      </c>
      <c r="J69" s="10"/>
      <c r="K69" s="10">
        <v>50</v>
      </c>
    </row>
    <row r="70" spans="1:11" x14ac:dyDescent="0.25">
      <c r="A70" s="1"/>
      <c r="B70" s="1"/>
      <c r="C70" s="1"/>
      <c r="D70" s="1" t="s">
        <v>67</v>
      </c>
      <c r="E70" s="1"/>
      <c r="F70" s="1"/>
      <c r="G70" s="10">
        <v>0</v>
      </c>
      <c r="H70" s="10"/>
      <c r="I70" s="10">
        <v>0</v>
      </c>
      <c r="J70" s="10"/>
      <c r="K70" s="10">
        <v>500</v>
      </c>
    </row>
    <row r="71" spans="1:11" x14ac:dyDescent="0.25">
      <c r="A71" s="1"/>
      <c r="B71" s="1"/>
      <c r="C71" s="1"/>
      <c r="D71" s="1" t="s">
        <v>12</v>
      </c>
      <c r="E71" s="1"/>
      <c r="F71" s="1"/>
      <c r="G71" s="10">
        <v>0</v>
      </c>
      <c r="H71" s="10"/>
      <c r="I71" s="10">
        <v>0</v>
      </c>
      <c r="J71" s="10"/>
      <c r="K71" s="10">
        <v>300</v>
      </c>
    </row>
    <row r="72" spans="1:11" ht="15.75" thickBot="1" x14ac:dyDescent="0.3">
      <c r="A72" s="1"/>
      <c r="B72" s="1"/>
      <c r="C72" s="1"/>
      <c r="D72" s="1" t="s">
        <v>68</v>
      </c>
      <c r="E72" s="1"/>
      <c r="F72" s="1"/>
      <c r="G72" s="11">
        <v>0</v>
      </c>
      <c r="H72" s="10"/>
      <c r="I72" s="11">
        <v>0</v>
      </c>
      <c r="J72" s="10"/>
      <c r="K72" s="11">
        <v>1200</v>
      </c>
    </row>
    <row r="73" spans="1:11" x14ac:dyDescent="0.25">
      <c r="A73" s="1"/>
      <c r="B73" s="1"/>
      <c r="C73" s="1" t="s">
        <v>69</v>
      </c>
      <c r="D73" s="1"/>
      <c r="E73" s="1"/>
      <c r="F73" s="1"/>
      <c r="G73" s="10">
        <f>ROUND(SUM(G63:G72),5)</f>
        <v>0</v>
      </c>
      <c r="H73" s="10"/>
      <c r="I73" s="10">
        <f>ROUND(SUM(I63:I72),5)</f>
        <v>0</v>
      </c>
      <c r="J73" s="10"/>
      <c r="K73" s="10">
        <f>ROUND(SUM(K63:K72),5)</f>
        <v>3000</v>
      </c>
    </row>
    <row r="74" spans="1:11" ht="15.75" thickBot="1" x14ac:dyDescent="0.3">
      <c r="A74" s="1"/>
      <c r="B74" s="1"/>
      <c r="C74" s="1" t="s">
        <v>70</v>
      </c>
      <c r="D74" s="1"/>
      <c r="E74" s="1"/>
      <c r="F74" s="1"/>
      <c r="G74" s="12">
        <v>0</v>
      </c>
      <c r="H74" s="10"/>
      <c r="I74" s="12">
        <v>0</v>
      </c>
      <c r="J74" s="10"/>
      <c r="K74" s="12">
        <v>13127.46</v>
      </c>
    </row>
    <row r="75" spans="1:11" ht="15.75" thickBot="1" x14ac:dyDescent="0.3">
      <c r="A75" s="1"/>
      <c r="B75" s="1" t="s">
        <v>71</v>
      </c>
      <c r="C75" s="1"/>
      <c r="D75" s="1"/>
      <c r="E75" s="1"/>
      <c r="F75" s="1"/>
      <c r="G75" s="14">
        <f>ROUND(G6+G18+G58+G62+SUM(G73:G74),5)</f>
        <v>990.95</v>
      </c>
      <c r="H75" s="10"/>
      <c r="I75" s="14">
        <f>ROUND(I6+I18+I58+I62+SUM(I73:I74),5)</f>
        <v>8456.18</v>
      </c>
      <c r="J75" s="10"/>
      <c r="K75" s="14">
        <f>ROUND(K6+K18+K58+K62+SUM(K73:K74),5)</f>
        <v>42000</v>
      </c>
    </row>
    <row r="76" spans="1:11" s="2" customFormat="1" ht="12" thickBot="1" x14ac:dyDescent="0.25">
      <c r="A76" s="1" t="s">
        <v>72</v>
      </c>
      <c r="B76" s="1"/>
      <c r="C76" s="1"/>
      <c r="D76" s="1"/>
      <c r="E76" s="1"/>
      <c r="F76" s="1"/>
      <c r="G76" s="18">
        <f>ROUND(G5-G75,5)</f>
        <v>-990.95</v>
      </c>
      <c r="H76" s="19"/>
      <c r="I76" s="18">
        <f>ROUND(I5-I75,5)</f>
        <v>33543.82</v>
      </c>
      <c r="J76" s="19"/>
      <c r="K76" s="18">
        <f>ROUND(K5-K75,5)</f>
        <v>0</v>
      </c>
    </row>
    <row r="77" spans="1:11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8:16 PM
 02/13/19
 Cash Basis&amp;C&amp;"Arial,Bold"&amp;12 Tarzana Neighborhood Council
&amp;14 Profit &amp;&amp; Loss Budget Performance
&amp;10 January 2019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2108D-E450-461A-8DA8-7F8E4FE0D661}">
  <sheetPr codeName="Sheet2"/>
  <dimension ref="A1:E14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 activeCell="E13" sqref="E13"/>
    </sheetView>
  </sheetViews>
  <sheetFormatPr defaultRowHeight="15" x14ac:dyDescent="0.25"/>
  <cols>
    <col min="1" max="1" width="6" style="5" customWidth="1"/>
    <col min="2" max="2" width="5.85546875" style="5" customWidth="1"/>
    <col min="3" max="3" width="6.28515625" style="5" customWidth="1"/>
    <col min="4" max="4" width="29.28515625" style="5" customWidth="1"/>
    <col min="5" max="5" width="10.28515625" style="15" customWidth="1"/>
  </cols>
  <sheetData>
    <row r="1" spans="1:5" s="4" customFormat="1" ht="15.75" thickBot="1" x14ac:dyDescent="0.3">
      <c r="A1" s="3"/>
      <c r="B1" s="3"/>
      <c r="C1" s="3"/>
      <c r="D1" s="3"/>
      <c r="E1" s="20" t="s">
        <v>73</v>
      </c>
    </row>
    <row r="2" spans="1:5" ht="15.75" thickTop="1" x14ac:dyDescent="0.25">
      <c r="A2" s="1" t="s">
        <v>74</v>
      </c>
      <c r="B2" s="1"/>
      <c r="C2" s="1"/>
      <c r="D2" s="1"/>
      <c r="E2" s="10"/>
    </row>
    <row r="3" spans="1:5" x14ac:dyDescent="0.25">
      <c r="A3" s="1"/>
      <c r="B3" s="1" t="s">
        <v>75</v>
      </c>
      <c r="C3" s="1"/>
      <c r="D3" s="1"/>
      <c r="E3" s="10"/>
    </row>
    <row r="4" spans="1:5" x14ac:dyDescent="0.25">
      <c r="A4" s="1"/>
      <c r="B4" s="1"/>
      <c r="C4" s="1" t="s">
        <v>76</v>
      </c>
      <c r="D4" s="1"/>
      <c r="E4" s="10"/>
    </row>
    <row r="5" spans="1:5" ht="15.75" thickBot="1" x14ac:dyDescent="0.3">
      <c r="A5" s="1"/>
      <c r="B5" s="1"/>
      <c r="C5" s="1"/>
      <c r="D5" s="1" t="s">
        <v>77</v>
      </c>
      <c r="E5" s="21">
        <v>33543.82</v>
      </c>
    </row>
    <row r="6" spans="1:5" ht="15.75" thickBot="1" x14ac:dyDescent="0.3">
      <c r="A6" s="1"/>
      <c r="B6" s="1"/>
      <c r="C6" s="1" t="s">
        <v>78</v>
      </c>
      <c r="D6" s="1"/>
      <c r="E6" s="14">
        <f>ROUND(SUM(E4:E5),5)</f>
        <v>33543.82</v>
      </c>
    </row>
    <row r="7" spans="1:5" ht="15.75" thickBot="1" x14ac:dyDescent="0.3">
      <c r="A7" s="1"/>
      <c r="B7" s="1" t="s">
        <v>79</v>
      </c>
      <c r="C7" s="1"/>
      <c r="D7" s="1"/>
      <c r="E7" s="14">
        <f>ROUND(E3+E6,5)</f>
        <v>33543.82</v>
      </c>
    </row>
    <row r="8" spans="1:5" s="2" customFormat="1" ht="12" thickBot="1" x14ac:dyDescent="0.25">
      <c r="A8" s="1" t="s">
        <v>80</v>
      </c>
      <c r="B8" s="1"/>
      <c r="C8" s="1"/>
      <c r="D8" s="1"/>
      <c r="E8" s="18">
        <f>ROUND(E2+E7,5)</f>
        <v>33543.82</v>
      </c>
    </row>
    <row r="9" spans="1:5" ht="15.75" thickTop="1" x14ac:dyDescent="0.25">
      <c r="A9" s="1" t="s">
        <v>81</v>
      </c>
      <c r="B9" s="1"/>
      <c r="C9" s="1"/>
      <c r="D9" s="1"/>
      <c r="E9" s="17"/>
    </row>
    <row r="10" spans="1:5" x14ac:dyDescent="0.25">
      <c r="A10" s="1"/>
      <c r="B10" s="1" t="s">
        <v>82</v>
      </c>
      <c r="C10" s="1"/>
      <c r="D10" s="1"/>
      <c r="E10" s="17"/>
    </row>
    <row r="11" spans="1:5" ht="15.75" thickBot="1" x14ac:dyDescent="0.3">
      <c r="A11" s="1"/>
      <c r="B11" s="1"/>
      <c r="C11" s="1" t="s">
        <v>72</v>
      </c>
      <c r="D11" s="1"/>
      <c r="E11" s="21">
        <v>33543.82</v>
      </c>
    </row>
    <row r="12" spans="1:5" ht="15.75" thickBot="1" x14ac:dyDescent="0.3">
      <c r="A12" s="1"/>
      <c r="B12" s="1" t="s">
        <v>83</v>
      </c>
      <c r="C12" s="1"/>
      <c r="D12" s="1"/>
      <c r="E12" s="14">
        <f>ROUND(SUM(E10:E11),5)</f>
        <v>33543.82</v>
      </c>
    </row>
    <row r="13" spans="1:5" s="2" customFormat="1" ht="12" thickBot="1" x14ac:dyDescent="0.25">
      <c r="A13" s="1" t="s">
        <v>84</v>
      </c>
      <c r="B13" s="1"/>
      <c r="C13" s="1"/>
      <c r="D13" s="1"/>
      <c r="E13" s="18">
        <f>ROUND(E9+E12,5)</f>
        <v>33543.82</v>
      </c>
    </row>
    <row r="14" spans="1:5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8:23 PM
&amp;"Arial,Bold"&amp;8 02/13/19
&amp;"Arial,Bold"&amp;8 Cash Basis&amp;C&amp;"Arial,Bold"&amp;12 Tarzana Neighborhood Council
&amp;"Arial,Bold"&amp;14 Balance Sheet
&amp;"Arial,Bold"&amp;10 As of January 31,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123825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123825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harve</cp:lastModifiedBy>
  <cp:lastPrinted>2019-02-14T04:28:43Z</cp:lastPrinted>
  <dcterms:created xsi:type="dcterms:W3CDTF">2019-02-14T04:16:26Z</dcterms:created>
  <dcterms:modified xsi:type="dcterms:W3CDTF">2019-02-14T04:31:09Z</dcterms:modified>
</cp:coreProperties>
</file>