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8AEDC49B-20D9-4B4E-8C48-AA678249C671}" xr6:coauthVersionLast="40" xr6:coauthVersionMax="40" xr10:uidLastSave="{00000000-0000-0000-0000-000000000000}"/>
  <bookViews>
    <workbookView xWindow="0" yWindow="0" windowWidth="15345" windowHeight="6705" xr2:uid="{E805FBAD-D232-42B8-B0E8-EB85BED790BB}"/>
  </bookViews>
  <sheets>
    <sheet name="P&amp;L" sheetId="2" r:id="rId1"/>
    <sheet name="Balance Sheet" sheetId="1" r:id="rId2"/>
  </sheets>
  <definedNames>
    <definedName name="_xlnm.Print_Titles" localSheetId="1">'Balance Sheet'!$A:$D,'Balance Sheet'!$3:$3</definedName>
    <definedName name="_xlnm.Print_Titles" localSheetId="0">'P&amp;L'!$A:$F,'P&amp;L'!$1:$2</definedName>
    <definedName name="QB_COLUMN_29" localSheetId="1" hidden="1">'Balance Sheet'!$E$3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Sheet'!$7:$7,'Balance Sheet'!$13:$13</definedName>
    <definedName name="QB_DATA_0" localSheetId="0" hidden="1">'P&amp;L'!$4:$4,'P&amp;L'!$9:$9,'P&amp;L'!$10:$10,'P&amp;L'!$11:$11,'P&amp;L'!$12:$12,'P&amp;L'!$13:$13,'P&amp;L'!$14:$14,'P&amp;L'!$15:$15,'P&amp;L'!$17:$17,'P&amp;L'!$22:$22,'P&amp;L'!$23:$23,'P&amp;L'!$24:$24,'P&amp;L'!$26:$26,'P&amp;L'!$27:$27,'P&amp;L'!$28:$28,'P&amp;L'!$31:$31</definedName>
    <definedName name="QB_DATA_1" localSheetId="0" hidden="1">'P&amp;L'!$34:$34,'P&amp;L'!$35:$35,'P&amp;L'!$36:$36,'P&amp;L'!$37:$37,'P&amp;L'!$38:$38,'P&amp;L'!$39:$39,'P&amp;L'!$42:$42,'P&amp;L'!$43:$43,'P&amp;L'!$47:$47,'P&amp;L'!$49:$49,'P&amp;L'!$50:$50</definedName>
    <definedName name="QB_FORMULA_0" localSheetId="1" hidden="1">'Balance Sheet'!$E$8,'Balance Sheet'!$E$9,'Balance Sheet'!$E$10,'Balance Sheet'!$E$14,'Balance Sheet'!$E$15</definedName>
    <definedName name="QB_FORMULA_0" localSheetId="0" hidden="1">'P&amp;L'!$G$5,'P&amp;L'!#REF!,'P&amp;L'!$I$5,'P&amp;L'!#REF!,'P&amp;L'!$K$5,'P&amp;L'!$G$16,'P&amp;L'!#REF!,'P&amp;L'!$I$16,'P&amp;L'!#REF!,'P&amp;L'!$K$16,'P&amp;L'!$G$18,'P&amp;L'!#REF!,'P&amp;L'!$I$18,'P&amp;L'!#REF!,'P&amp;L'!$K$18,'P&amp;L'!$G$25</definedName>
    <definedName name="QB_FORMULA_1" localSheetId="0" hidden="1">'P&amp;L'!#REF!,'P&amp;L'!$I$25,'P&amp;L'!#REF!,'P&amp;L'!$K$25,'P&amp;L'!$G$29,'P&amp;L'!#REF!,'P&amp;L'!$I$29,'P&amp;L'!#REF!,'P&amp;L'!$K$29,'P&amp;L'!$G$32,'P&amp;L'!#REF!,'P&amp;L'!$I$32,'P&amp;L'!#REF!,'P&amp;L'!$K$32,'P&amp;L'!$G$40,'P&amp;L'!#REF!</definedName>
    <definedName name="QB_FORMULA_2" localSheetId="0" hidden="1">'P&amp;L'!$I$40,'P&amp;L'!#REF!,'P&amp;L'!$K$40,'P&amp;L'!$G$44,'P&amp;L'!#REF!,'P&amp;L'!$I$44,'P&amp;L'!#REF!,'P&amp;L'!$K$44,'P&amp;L'!$G$45,'P&amp;L'!#REF!,'P&amp;L'!$I$45,'P&amp;L'!#REF!,'P&amp;L'!$K$45,'P&amp;L'!$G$48,'P&amp;L'!#REF!,'P&amp;L'!$I$48</definedName>
    <definedName name="QB_FORMULA_3" localSheetId="0" hidden="1">'P&amp;L'!#REF!,'P&amp;L'!$K$48,'P&amp;L'!$G$51,'P&amp;L'!#REF!,'P&amp;L'!$I$51,'P&amp;L'!#REF!,'P&amp;L'!$K$51,'P&amp;L'!$G$52,'P&amp;L'!#REF!,'P&amp;L'!$I$52,'P&amp;L'!#REF!,'P&amp;L'!$K$52</definedName>
    <definedName name="QB_ROW_1" localSheetId="1" hidden="1">'Balance Sheet'!$A$4</definedName>
    <definedName name="QB_ROW_1011" localSheetId="1" hidden="1">'Balance Sheet'!$B$5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'P&amp;L'!$C$46</definedName>
    <definedName name="QB_ROW_11320" localSheetId="0" hidden="1">'P&amp;L'!$C$48</definedName>
    <definedName name="QB_ROW_12320" localSheetId="0" hidden="1">'P&amp;L'!$C$49</definedName>
    <definedName name="QB_ROW_123240" localSheetId="0" hidden="1">'P&amp;L'!$E$12</definedName>
    <definedName name="QB_ROW_1311" localSheetId="1" hidden="1">'Balance Sheet'!$B$9</definedName>
    <definedName name="QB_ROW_13320" localSheetId="0" hidden="1">'P&amp;L'!$C$50</definedName>
    <definedName name="QB_ROW_14011" localSheetId="1" hidden="1">'Balance Sheet'!$B$12</definedName>
    <definedName name="QB_ROW_14311" localSheetId="1" hidden="1">'Balance Sheet'!$B$14</definedName>
    <definedName name="QB_ROW_164230" localSheetId="1" hidden="1">'Balance Sheet'!$D$7</definedName>
    <definedName name="QB_ROW_169250" localSheetId="0" hidden="1">'P&amp;L'!$F$22</definedName>
    <definedName name="QB_ROW_170250" localSheetId="0" hidden="1">'P&amp;L'!$F$24</definedName>
    <definedName name="QB_ROW_171250" localSheetId="0" hidden="1">'P&amp;L'!$F$23</definedName>
    <definedName name="QB_ROW_17221" localSheetId="1" hidden="1">'Balance Sheet'!$C$13</definedName>
    <definedName name="QB_ROW_177230" localSheetId="0" hidden="1">'P&amp;L'!$D$47</definedName>
    <definedName name="QB_ROW_178240" localSheetId="0" hidden="1">'P&amp;L'!$E$35</definedName>
    <definedName name="QB_ROW_179240" localSheetId="0" hidden="1">'P&amp;L'!$E$31</definedName>
    <definedName name="QB_ROW_180240" localSheetId="0" hidden="1">'P&amp;L'!$E$36</definedName>
    <definedName name="QB_ROW_18030" localSheetId="0" hidden="1">'P&amp;L'!$D$8</definedName>
    <definedName name="QB_ROW_181240" localSheetId="0" hidden="1">'P&amp;L'!$E$38</definedName>
    <definedName name="QB_ROW_182240" localSheetId="0" hidden="1">'P&amp;L'!$E$26</definedName>
    <definedName name="QB_ROW_18301" localSheetId="0" hidden="1">'P&amp;L'!$A$52</definedName>
    <definedName name="QB_ROW_18330" localSheetId="0" hidden="1">'P&amp;L'!$D$16</definedName>
    <definedName name="QB_ROW_20012" localSheetId="0" hidden="1">'P&amp;L'!$B$3</definedName>
    <definedName name="QB_ROW_2021" localSheetId="1" hidden="1">'Balance Sheet'!$C$6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'P&amp;L'!$B$51</definedName>
    <definedName name="QB_ROW_22240" localSheetId="0" hidden="1">'P&amp;L'!$E$10</definedName>
    <definedName name="QB_ROW_2321" localSheetId="1" hidden="1">'Balance Sheet'!$C$8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'P&amp;L'!$D$29</definedName>
    <definedName name="QB_ROW_301" localSheetId="1" hidden="1">'Balance Sheet'!$A$10</definedName>
    <definedName name="QB_ROW_36240" localSheetId="0" hidden="1">'P&amp;L'!$E$27</definedName>
    <definedName name="QB_ROW_37030" localSheetId="0" hidden="1">'P&amp;L'!$D$33</definedName>
    <definedName name="QB_ROW_37240" localSheetId="0" hidden="1">'P&amp;L'!$E$39</definedName>
    <definedName name="QB_ROW_37330" localSheetId="0" hidden="1">'P&amp;L'!$D$40</definedName>
    <definedName name="QB_ROW_39340" localSheetId="0" hidden="1">'P&amp;L'!$E$34</definedName>
    <definedName name="QB_ROW_44030" localSheetId="0" hidden="1">'P&amp;L'!$D$41</definedName>
    <definedName name="QB_ROW_44330" localSheetId="0" hidden="1">'P&amp;L'!$D$44</definedName>
    <definedName name="QB_ROW_45240" localSheetId="0" hidden="1">'P&amp;L'!$E$42</definedName>
    <definedName name="QB_ROW_46240" localSheetId="0" hidden="1">'P&amp;L'!$E$43</definedName>
    <definedName name="QB_ROW_47220" localSheetId="0" hidden="1">'P&amp;L'!$C$4</definedName>
    <definedName name="QB_ROW_62240" localSheetId="0" hidden="1">'P&amp;L'!$E$28</definedName>
    <definedName name="QB_ROW_7001" localSheetId="1" hidden="1">'Balance Sheet'!$A$11</definedName>
    <definedName name="QB_ROW_7301" localSheetId="1" hidden="1">'Balance Sheet'!$A$15</definedName>
    <definedName name="QB_ROW_8020" localSheetId="0" hidden="1">'P&amp;L'!$C$7</definedName>
    <definedName name="QB_ROW_8320" localSheetId="0" hidden="1">'P&amp;L'!$C$18</definedName>
    <definedName name="QB_ROW_9020" localSheetId="0" hidden="1">'P&amp;L'!$C$19</definedName>
    <definedName name="QB_ROW_91240" localSheetId="0" hidden="1">'P&amp;L'!$E$37</definedName>
    <definedName name="QB_ROW_9320" localSheetId="0" hidden="1">'P&amp;L'!$C$45</definedName>
    <definedName name="QB_ROW_97040" localSheetId="0" hidden="1">'P&amp;L'!$E$21</definedName>
    <definedName name="QB_ROW_97340" localSheetId="0" hidden="1">'P&amp;L'!$E$25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20181130</definedName>
    <definedName name="QBENDDATE" localSheetId="0">20181130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20181101</definedName>
    <definedName name="QBSTARTDATE" localSheetId="0">20181101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2" l="1"/>
  <c r="I48" i="2"/>
  <c r="G48" i="2"/>
  <c r="K44" i="2"/>
  <c r="I44" i="2"/>
  <c r="G44" i="2"/>
  <c r="K40" i="2"/>
  <c r="I40" i="2"/>
  <c r="G40" i="2"/>
  <c r="K32" i="2"/>
  <c r="I32" i="2"/>
  <c r="G32" i="2"/>
  <c r="G29" i="2"/>
  <c r="G45" i="2" s="1"/>
  <c r="K25" i="2"/>
  <c r="K29" i="2" s="1"/>
  <c r="K45" i="2" s="1"/>
  <c r="I25" i="2"/>
  <c r="I29" i="2" s="1"/>
  <c r="I45" i="2" s="1"/>
  <c r="G25" i="2"/>
  <c r="K16" i="2"/>
  <c r="K18" i="2" s="1"/>
  <c r="I16" i="2"/>
  <c r="I18" i="2" s="1"/>
  <c r="G16" i="2"/>
  <c r="G18" i="2" s="1"/>
  <c r="K5" i="2"/>
  <c r="I5" i="2"/>
  <c r="G5" i="2"/>
  <c r="G51" i="2" l="1"/>
  <c r="G52" i="2" s="1"/>
  <c r="I51" i="2"/>
  <c r="I52" i="2" s="1"/>
  <c r="K51" i="2"/>
  <c r="K52" i="2" s="1"/>
  <c r="E15" i="1"/>
  <c r="E14" i="1"/>
  <c r="E10" i="1"/>
  <c r="E9" i="1"/>
  <c r="E8" i="1"/>
</calcChain>
</file>

<file path=xl/sharedStrings.xml><?xml version="1.0" encoding="utf-8"?>
<sst xmlns="http://schemas.openxmlformats.org/spreadsheetml/2006/main" count="66" uniqueCount="65">
  <si>
    <t>Nov 30,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</si>
  <si>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</si>
  <si>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</si>
  <si>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</si>
  <si>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</si>
  <si>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</si>
  <si>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</si>
  <si>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</si>
  <si>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</si>
  <si>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</si>
  <si>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</si>
  <si>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</si>
  <si>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Nov 18</t>
  </si>
  <si>
    <t>Jul - Nov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</si>
  <si>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</si>
  <si>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</si>
  <si>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</si>
  <si>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</si>
  <si>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</si>
  <si>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</si>
  <si>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</si>
  <si>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</si>
  <si>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</si>
  <si>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</si>
  <si>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</si>
  <si>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</si>
  <si>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</si>
  <si>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</si>
  <si>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</si>
  <si>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</si>
  <si>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</si>
  <si>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</si>
  <si>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</si>
  <si>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</si>
  <si>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</si>
  <si>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</si>
  <si>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</si>
  <si>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</si>
  <si>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Facebook</t>
  </si>
  <si>
    <t>Name Plates &amp; Business Cards</t>
  </si>
  <si>
    <t>Neighborhood Watch Signs</t>
  </si>
  <si>
    <t>Total Advertising</t>
  </si>
  <si>
    <t>Animal Welfare Committee</t>
  </si>
  <si>
    <t>Supplies</t>
  </si>
  <si>
    <t>Total Animal Welfare Committee</t>
  </si>
  <si>
    <t>Events</t>
  </si>
  <si>
    <t>Earth Day</t>
  </si>
  <si>
    <t>Homeless Event</t>
  </si>
  <si>
    <t>Sign Ceremony</t>
  </si>
  <si>
    <t>Town Hall Meetings</t>
  </si>
  <si>
    <t>VANC Special Events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</si>
  <si>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</si>
  <si>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</si>
  <si>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</si>
  <si>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</si>
  <si>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</si>
  <si>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</si>
  <si>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</si>
  <si>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</si>
  <si>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TC&amp;CC-DG</t>
  </si>
  <si>
    <t>Total 400 Neighborhood Purpose Grants</t>
  </si>
  <si>
    <t>500 Elections</t>
  </si>
  <si>
    <t>900 Unallocated</t>
  </si>
  <si>
    <t>Total Expense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</si>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</sst>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2" fillId="0" borderId="0" xfId="0" applyNumberFormat="1" applyFont="1"/>
    <xf numFmtId="49" fontId="1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39" fontId="2" fillId="0" borderId="5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2" xfId="0" applyNumberFormat="1" applyFont="1" applyBorder="1"/>
    <xf numFmtId="39" fontId="1" fillId="0" borderId="3" xfId="0" applyNumberFormat="1" applyFont="1" applyBorder="1"/>
    <xf numFmtId="7" fontId="1" fillId="0" borderId="3" xfId="0" applyNumberFormat="1" applyFont="1" applyBorder="1"/>
    <xf numFmtId="7" fontId="1" fillId="0" borderId="0" xfId="0" applyNumberFormat="1" applyFont="1"/>
    <xf numFmtId="7" fontId="2" fillId="0" borderId="5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142875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142875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95250</xdr:colOff>
          <xdr:row>3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95250</xdr:colOff>
          <xdr:row>3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7BFB-D5BE-42AE-94E6-D78817E6439B}">
  <sheetPr codeName="Sheet2">
    <pageSetUpPr fitToPage="1"/>
  </sheetPr>
  <dimension ref="A1:K53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5" x14ac:dyDescent="0.25"/>
  <cols>
    <col min="1" max="1" width="5.85546875" style="7" customWidth="1"/>
    <col min="2" max="2" width="5.7109375" style="7" customWidth="1"/>
    <col min="3" max="3" width="6.140625" style="7" customWidth="1"/>
    <col min="4" max="4" width="5.85546875" style="7" customWidth="1"/>
    <col min="5" max="5" width="6.42578125" style="7" customWidth="1"/>
    <col min="6" max="6" width="29.7109375" style="7" customWidth="1"/>
    <col min="7" max="7" width="11.85546875" style="8" customWidth="1"/>
    <col min="8" max="8" width="2.28515625" style="8" customWidth="1"/>
    <col min="9" max="9" width="11.140625" style="8" customWidth="1"/>
    <col min="10" max="10" width="2.28515625" style="8" customWidth="1"/>
    <col min="11" max="11" width="12.42578125" style="8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0"/>
      <c r="H1" s="9"/>
      <c r="I1" s="10"/>
      <c r="J1" s="9"/>
      <c r="K1" s="10"/>
    </row>
    <row r="2" spans="1:11" s="6" customFormat="1" ht="16.5" thickTop="1" thickBot="1" x14ac:dyDescent="0.3">
      <c r="A2" s="4"/>
      <c r="B2" s="4"/>
      <c r="C2" s="4"/>
      <c r="D2" s="4"/>
      <c r="E2" s="4"/>
      <c r="F2" s="4"/>
      <c r="G2" s="12" t="s">
        <v>12</v>
      </c>
      <c r="H2" s="13"/>
      <c r="I2" s="12" t="s">
        <v>13</v>
      </c>
      <c r="J2" s="13"/>
      <c r="K2" s="12" t="s">
        <v>14</v>
      </c>
    </row>
    <row r="3" spans="1:11" ht="15.75" thickTop="1" x14ac:dyDescent="0.25">
      <c r="A3" s="1"/>
      <c r="B3" s="1" t="s">
        <v>15</v>
      </c>
      <c r="C3" s="1"/>
      <c r="D3" s="1"/>
      <c r="E3" s="1"/>
      <c r="F3" s="1"/>
      <c r="G3" s="2"/>
      <c r="H3" s="11"/>
      <c r="I3" s="2"/>
      <c r="J3" s="11"/>
      <c r="K3" s="2"/>
    </row>
    <row r="4" spans="1:11" ht="15.75" thickBot="1" x14ac:dyDescent="0.3">
      <c r="A4" s="1"/>
      <c r="B4" s="1"/>
      <c r="C4" s="1" t="s">
        <v>16</v>
      </c>
      <c r="D4" s="1"/>
      <c r="E4" s="1"/>
      <c r="F4" s="1"/>
      <c r="G4" s="22">
        <v>0</v>
      </c>
      <c r="H4" s="23"/>
      <c r="I4" s="22">
        <v>42000</v>
      </c>
      <c r="J4" s="23"/>
      <c r="K4" s="22">
        <v>42000</v>
      </c>
    </row>
    <row r="5" spans="1:11" x14ac:dyDescent="0.25">
      <c r="A5" s="1"/>
      <c r="B5" s="1" t="s">
        <v>17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42000</v>
      </c>
      <c r="J5" s="15"/>
      <c r="K5" s="15">
        <f>ROUND(SUM(K3:K4),5)</f>
        <v>42000</v>
      </c>
    </row>
    <row r="6" spans="1:11" x14ac:dyDescent="0.25">
      <c r="A6" s="1"/>
      <c r="B6" s="1" t="s">
        <v>18</v>
      </c>
      <c r="C6" s="1"/>
      <c r="D6" s="1"/>
      <c r="E6" s="1"/>
      <c r="F6" s="1"/>
      <c r="G6" s="15"/>
      <c r="H6" s="15"/>
      <c r="I6" s="15"/>
      <c r="J6" s="15"/>
      <c r="K6" s="15"/>
    </row>
    <row r="7" spans="1:11" x14ac:dyDescent="0.25">
      <c r="A7" s="1"/>
      <c r="B7" s="1"/>
      <c r="C7" s="1" t="s">
        <v>19</v>
      </c>
      <c r="D7" s="1"/>
      <c r="E7" s="1"/>
      <c r="F7" s="1"/>
      <c r="G7" s="15"/>
      <c r="H7" s="15"/>
      <c r="I7" s="15"/>
      <c r="J7" s="15"/>
      <c r="K7" s="15"/>
    </row>
    <row r="8" spans="1:11" x14ac:dyDescent="0.25">
      <c r="A8" s="1"/>
      <c r="B8" s="1"/>
      <c r="C8" s="1"/>
      <c r="D8" s="1" t="s">
        <v>20</v>
      </c>
      <c r="E8" s="1"/>
      <c r="F8" s="1"/>
      <c r="G8" s="15"/>
      <c r="H8" s="15"/>
      <c r="I8" s="15"/>
      <c r="J8" s="15"/>
      <c r="K8" s="15"/>
    </row>
    <row r="9" spans="1:11" x14ac:dyDescent="0.25">
      <c r="A9" s="1"/>
      <c r="B9" s="1"/>
      <c r="C9" s="1"/>
      <c r="D9" s="1"/>
      <c r="E9" s="1" t="s">
        <v>21</v>
      </c>
      <c r="F9" s="1"/>
      <c r="G9" s="15">
        <v>0</v>
      </c>
      <c r="H9" s="15"/>
      <c r="I9" s="15">
        <v>0</v>
      </c>
      <c r="J9" s="15"/>
      <c r="K9" s="15">
        <v>100</v>
      </c>
    </row>
    <row r="10" spans="1:11" x14ac:dyDescent="0.25">
      <c r="A10" s="1"/>
      <c r="B10" s="1"/>
      <c r="C10" s="1"/>
      <c r="D10" s="1"/>
      <c r="E10" s="1" t="s">
        <v>22</v>
      </c>
      <c r="F10" s="1"/>
      <c r="G10" s="15">
        <v>0</v>
      </c>
      <c r="H10" s="15"/>
      <c r="I10" s="15">
        <v>122.54</v>
      </c>
      <c r="J10" s="15"/>
      <c r="K10" s="15">
        <v>250</v>
      </c>
    </row>
    <row r="11" spans="1:11" x14ac:dyDescent="0.25">
      <c r="A11" s="1"/>
      <c r="B11" s="1"/>
      <c r="C11" s="1"/>
      <c r="D11" s="1"/>
      <c r="E11" s="1" t="s">
        <v>23</v>
      </c>
      <c r="F11" s="1"/>
      <c r="G11" s="15">
        <v>0</v>
      </c>
      <c r="H11" s="15"/>
      <c r="I11" s="15">
        <v>788.71</v>
      </c>
      <c r="J11" s="15"/>
      <c r="K11" s="15">
        <v>2400</v>
      </c>
    </row>
    <row r="12" spans="1:11" x14ac:dyDescent="0.25">
      <c r="A12" s="1"/>
      <c r="B12" s="1"/>
      <c r="C12" s="1"/>
      <c r="D12" s="1"/>
      <c r="E12" s="1" t="s">
        <v>24</v>
      </c>
      <c r="F12" s="1"/>
      <c r="G12" s="15">
        <v>0</v>
      </c>
      <c r="H12" s="15"/>
      <c r="I12" s="15">
        <v>15.3</v>
      </c>
      <c r="J12" s="15"/>
      <c r="K12" s="15">
        <v>100</v>
      </c>
    </row>
    <row r="13" spans="1:11" x14ac:dyDescent="0.25">
      <c r="A13" s="1"/>
      <c r="B13" s="1"/>
      <c r="C13" s="1"/>
      <c r="D13" s="1"/>
      <c r="E13" s="1" t="s">
        <v>25</v>
      </c>
      <c r="F13" s="1"/>
      <c r="G13" s="15">
        <v>0</v>
      </c>
      <c r="H13" s="15"/>
      <c r="I13" s="15">
        <v>0</v>
      </c>
      <c r="J13" s="15"/>
      <c r="K13" s="15">
        <v>160</v>
      </c>
    </row>
    <row r="14" spans="1:11" x14ac:dyDescent="0.25">
      <c r="A14" s="1"/>
      <c r="B14" s="1"/>
      <c r="C14" s="1"/>
      <c r="D14" s="1"/>
      <c r="E14" s="1" t="s">
        <v>26</v>
      </c>
      <c r="F14" s="1"/>
      <c r="G14" s="15">
        <v>0</v>
      </c>
      <c r="H14" s="15"/>
      <c r="I14" s="15">
        <v>0</v>
      </c>
      <c r="J14" s="15"/>
      <c r="K14" s="15">
        <v>200</v>
      </c>
    </row>
    <row r="15" spans="1:11" ht="15.75" thickBot="1" x14ac:dyDescent="0.3">
      <c r="A15" s="1"/>
      <c r="B15" s="1"/>
      <c r="C15" s="1"/>
      <c r="D15" s="1"/>
      <c r="E15" s="1" t="s">
        <v>27</v>
      </c>
      <c r="F15" s="1"/>
      <c r="G15" s="14">
        <v>0</v>
      </c>
      <c r="H15" s="15"/>
      <c r="I15" s="14">
        <v>52.26</v>
      </c>
      <c r="J15" s="15"/>
      <c r="K15" s="14">
        <v>75</v>
      </c>
    </row>
    <row r="16" spans="1:11" x14ac:dyDescent="0.25">
      <c r="A16" s="1"/>
      <c r="B16" s="1"/>
      <c r="C16" s="1"/>
      <c r="D16" s="1" t="s">
        <v>28</v>
      </c>
      <c r="E16" s="1"/>
      <c r="F16" s="1"/>
      <c r="G16" s="15">
        <f>ROUND(SUM(G8:G15),5)</f>
        <v>0</v>
      </c>
      <c r="H16" s="15"/>
      <c r="I16" s="15">
        <f>ROUND(SUM(I8:I15),5)</f>
        <v>978.81</v>
      </c>
      <c r="J16" s="15"/>
      <c r="K16" s="15">
        <f>ROUND(SUM(K8:K15),5)</f>
        <v>3285</v>
      </c>
    </row>
    <row r="17" spans="1:11" ht="15.75" thickBot="1" x14ac:dyDescent="0.3">
      <c r="A17" s="1"/>
      <c r="B17" s="1"/>
      <c r="C17" s="1"/>
      <c r="D17" s="1" t="s">
        <v>29</v>
      </c>
      <c r="E17" s="1"/>
      <c r="F17" s="1"/>
      <c r="G17" s="14">
        <v>970.2</v>
      </c>
      <c r="H17" s="15"/>
      <c r="I17" s="14">
        <v>1201.2</v>
      </c>
      <c r="J17" s="15"/>
      <c r="K17" s="14">
        <v>2700</v>
      </c>
    </row>
    <row r="18" spans="1:11" x14ac:dyDescent="0.25">
      <c r="A18" s="1"/>
      <c r="B18" s="1"/>
      <c r="C18" s="1" t="s">
        <v>30</v>
      </c>
      <c r="D18" s="1"/>
      <c r="E18" s="1"/>
      <c r="F18" s="1"/>
      <c r="G18" s="15">
        <f>ROUND(G7+SUM(G16:G17),5)</f>
        <v>970.2</v>
      </c>
      <c r="H18" s="15"/>
      <c r="I18" s="15">
        <f>ROUND(I7+SUM(I16:I17),5)</f>
        <v>2180.0100000000002</v>
      </c>
      <c r="J18" s="15"/>
      <c r="K18" s="15">
        <f>ROUND(K7+SUM(K16:K17),5)</f>
        <v>5985</v>
      </c>
    </row>
    <row r="19" spans="1:11" x14ac:dyDescent="0.25">
      <c r="A19" s="1"/>
      <c r="B19" s="1"/>
      <c r="C19" s="1" t="s">
        <v>31</v>
      </c>
      <c r="D19" s="1"/>
      <c r="E19" s="1"/>
      <c r="F19" s="1"/>
      <c r="G19" s="15"/>
      <c r="H19" s="15"/>
      <c r="I19" s="15"/>
      <c r="J19" s="15"/>
      <c r="K19" s="15"/>
    </row>
    <row r="20" spans="1:11" x14ac:dyDescent="0.25">
      <c r="A20" s="1"/>
      <c r="B20" s="1"/>
      <c r="C20" s="1"/>
      <c r="D20" s="1" t="s">
        <v>32</v>
      </c>
      <c r="E20" s="1"/>
      <c r="F20" s="1"/>
      <c r="G20" s="15"/>
      <c r="H20" s="15"/>
      <c r="I20" s="15"/>
      <c r="J20" s="15"/>
      <c r="K20" s="15"/>
    </row>
    <row r="21" spans="1:11" x14ac:dyDescent="0.25">
      <c r="A21" s="1"/>
      <c r="B21" s="1"/>
      <c r="C21" s="1"/>
      <c r="D21" s="1"/>
      <c r="E21" s="1" t="s">
        <v>33</v>
      </c>
      <c r="F21" s="1"/>
      <c r="G21" s="15"/>
      <c r="H21" s="15"/>
      <c r="I21" s="15"/>
      <c r="J21" s="15"/>
      <c r="K21" s="15"/>
    </row>
    <row r="22" spans="1:11" x14ac:dyDescent="0.25">
      <c r="A22" s="1"/>
      <c r="B22" s="1"/>
      <c r="C22" s="1"/>
      <c r="D22" s="1"/>
      <c r="E22" s="1"/>
      <c r="F22" s="1" t="s">
        <v>34</v>
      </c>
      <c r="G22" s="15">
        <v>0</v>
      </c>
      <c r="H22" s="15"/>
      <c r="I22" s="15">
        <v>0</v>
      </c>
      <c r="J22" s="15"/>
      <c r="K22" s="15">
        <v>1500</v>
      </c>
    </row>
    <row r="23" spans="1:11" x14ac:dyDescent="0.25">
      <c r="A23" s="1"/>
      <c r="B23" s="1"/>
      <c r="C23" s="1"/>
      <c r="D23" s="1"/>
      <c r="E23" s="1"/>
      <c r="F23" s="1" t="s">
        <v>35</v>
      </c>
      <c r="G23" s="15">
        <v>950</v>
      </c>
      <c r="H23" s="15"/>
      <c r="I23" s="15">
        <v>2195</v>
      </c>
      <c r="J23" s="15"/>
      <c r="K23" s="15">
        <v>3800</v>
      </c>
    </row>
    <row r="24" spans="1:11" ht="15.75" thickBot="1" x14ac:dyDescent="0.3">
      <c r="A24" s="1"/>
      <c r="B24" s="1"/>
      <c r="C24" s="1"/>
      <c r="D24" s="1"/>
      <c r="E24" s="1"/>
      <c r="F24" s="1" t="s">
        <v>36</v>
      </c>
      <c r="G24" s="14">
        <v>0</v>
      </c>
      <c r="H24" s="15"/>
      <c r="I24" s="14">
        <v>290</v>
      </c>
      <c r="J24" s="15"/>
      <c r="K24" s="14">
        <v>2000</v>
      </c>
    </row>
    <row r="25" spans="1:11" x14ac:dyDescent="0.25">
      <c r="A25" s="1"/>
      <c r="B25" s="1"/>
      <c r="C25" s="1"/>
      <c r="D25" s="1"/>
      <c r="E25" s="1" t="s">
        <v>37</v>
      </c>
      <c r="F25" s="1"/>
      <c r="G25" s="15">
        <f>ROUND(SUM(G21:G24),5)</f>
        <v>950</v>
      </c>
      <c r="H25" s="15"/>
      <c r="I25" s="15">
        <f>ROUND(SUM(I21:I24),5)</f>
        <v>2485</v>
      </c>
      <c r="J25" s="15"/>
      <c r="K25" s="15">
        <f>ROUND(SUM(K21:K24),5)</f>
        <v>7300</v>
      </c>
    </row>
    <row r="26" spans="1:11" x14ac:dyDescent="0.25">
      <c r="A26" s="1"/>
      <c r="B26" s="1"/>
      <c r="C26" s="1"/>
      <c r="D26" s="1"/>
      <c r="E26" s="1" t="s">
        <v>38</v>
      </c>
      <c r="F26" s="1"/>
      <c r="G26" s="15">
        <v>0</v>
      </c>
      <c r="H26" s="15"/>
      <c r="I26" s="15">
        <v>0</v>
      </c>
      <c r="J26" s="15"/>
      <c r="K26" s="15">
        <v>100</v>
      </c>
    </row>
    <row r="27" spans="1:11" x14ac:dyDescent="0.25">
      <c r="A27" s="1"/>
      <c r="B27" s="1"/>
      <c r="C27" s="1"/>
      <c r="D27" s="1"/>
      <c r="E27" s="1" t="s">
        <v>39</v>
      </c>
      <c r="F27" s="1"/>
      <c r="G27" s="15">
        <v>0</v>
      </c>
      <c r="H27" s="15"/>
      <c r="I27" s="15">
        <v>83.05</v>
      </c>
      <c r="J27" s="15"/>
      <c r="K27" s="15">
        <v>250</v>
      </c>
    </row>
    <row r="28" spans="1:11" ht="15.75" thickBot="1" x14ac:dyDescent="0.3">
      <c r="A28" s="1"/>
      <c r="B28" s="1"/>
      <c r="C28" s="1"/>
      <c r="D28" s="1"/>
      <c r="E28" s="1" t="s">
        <v>40</v>
      </c>
      <c r="F28" s="1"/>
      <c r="G28" s="14">
        <v>0</v>
      </c>
      <c r="H28" s="15"/>
      <c r="I28" s="14">
        <v>0</v>
      </c>
      <c r="J28" s="15"/>
      <c r="K28" s="14">
        <v>1300</v>
      </c>
    </row>
    <row r="29" spans="1:11" x14ac:dyDescent="0.25">
      <c r="A29" s="1"/>
      <c r="B29" s="1"/>
      <c r="C29" s="1"/>
      <c r="D29" s="1" t="s">
        <v>41</v>
      </c>
      <c r="E29" s="1"/>
      <c r="F29" s="1"/>
      <c r="G29" s="15">
        <f>ROUND(G20+SUM(G25:G28),5)</f>
        <v>950</v>
      </c>
      <c r="H29" s="15"/>
      <c r="I29" s="15">
        <f>ROUND(I20+SUM(I25:I28),5)</f>
        <v>2568.0500000000002</v>
      </c>
      <c r="J29" s="15"/>
      <c r="K29" s="15">
        <f>ROUND(K20+SUM(K25:K28),5)</f>
        <v>8950</v>
      </c>
    </row>
    <row r="30" spans="1:11" x14ac:dyDescent="0.25">
      <c r="A30" s="1"/>
      <c r="B30" s="1"/>
      <c r="C30" s="1"/>
      <c r="D30" s="1" t="s">
        <v>42</v>
      </c>
      <c r="E30" s="1"/>
      <c r="F30" s="1"/>
      <c r="G30" s="15"/>
      <c r="H30" s="15"/>
      <c r="I30" s="15"/>
      <c r="J30" s="15"/>
      <c r="K30" s="15"/>
    </row>
    <row r="31" spans="1:11" ht="15.75" thickBot="1" x14ac:dyDescent="0.3">
      <c r="A31" s="1"/>
      <c r="B31" s="1"/>
      <c r="C31" s="1"/>
      <c r="D31" s="1"/>
      <c r="E31" s="1" t="s">
        <v>43</v>
      </c>
      <c r="F31" s="1"/>
      <c r="G31" s="14">
        <v>0</v>
      </c>
      <c r="H31" s="15"/>
      <c r="I31" s="14">
        <v>381.73</v>
      </c>
      <c r="J31" s="15"/>
      <c r="K31" s="14">
        <v>600</v>
      </c>
    </row>
    <row r="32" spans="1:11" x14ac:dyDescent="0.25">
      <c r="A32" s="1"/>
      <c r="B32" s="1"/>
      <c r="C32" s="1"/>
      <c r="D32" s="1" t="s">
        <v>44</v>
      </c>
      <c r="E32" s="1"/>
      <c r="F32" s="1"/>
      <c r="G32" s="15">
        <f>ROUND(SUM(G30:G31),5)</f>
        <v>0</v>
      </c>
      <c r="H32" s="15"/>
      <c r="I32" s="15">
        <f>ROUND(SUM(I30:I31),5)</f>
        <v>381.73</v>
      </c>
      <c r="J32" s="15"/>
      <c r="K32" s="15">
        <f>ROUND(SUM(K30:K31),5)</f>
        <v>600</v>
      </c>
    </row>
    <row r="33" spans="1:11" x14ac:dyDescent="0.25">
      <c r="A33" s="1"/>
      <c r="B33" s="1"/>
      <c r="C33" s="1"/>
      <c r="D33" s="1" t="s">
        <v>45</v>
      </c>
      <c r="E33" s="1"/>
      <c r="F33" s="1"/>
      <c r="G33" s="15"/>
      <c r="H33" s="15"/>
      <c r="I33" s="15"/>
      <c r="J33" s="15"/>
      <c r="K33" s="15"/>
    </row>
    <row r="34" spans="1:11" x14ac:dyDescent="0.25">
      <c r="A34" s="1"/>
      <c r="B34" s="1"/>
      <c r="C34" s="1"/>
      <c r="D34" s="1"/>
      <c r="E34" s="1" t="s">
        <v>46</v>
      </c>
      <c r="F34" s="1"/>
      <c r="G34" s="15">
        <v>0</v>
      </c>
      <c r="H34" s="15"/>
      <c r="I34" s="15">
        <v>0</v>
      </c>
      <c r="J34" s="15"/>
      <c r="K34" s="15">
        <v>3500</v>
      </c>
    </row>
    <row r="35" spans="1:11" x14ac:dyDescent="0.25">
      <c r="A35" s="1"/>
      <c r="B35" s="1"/>
      <c r="C35" s="1"/>
      <c r="D35" s="1"/>
      <c r="E35" s="1" t="s">
        <v>47</v>
      </c>
      <c r="F35" s="1"/>
      <c r="G35" s="15">
        <v>0</v>
      </c>
      <c r="H35" s="15"/>
      <c r="I35" s="15">
        <v>0</v>
      </c>
      <c r="J35" s="15"/>
      <c r="K35" s="15">
        <v>200</v>
      </c>
    </row>
    <row r="36" spans="1:11" x14ac:dyDescent="0.25">
      <c r="A36" s="1"/>
      <c r="B36" s="1"/>
      <c r="C36" s="1"/>
      <c r="D36" s="1"/>
      <c r="E36" s="1" t="s">
        <v>48</v>
      </c>
      <c r="F36" s="1"/>
      <c r="G36" s="15">
        <v>0</v>
      </c>
      <c r="H36" s="15"/>
      <c r="I36" s="15">
        <v>83.01</v>
      </c>
      <c r="J36" s="15"/>
      <c r="K36" s="15">
        <v>300</v>
      </c>
    </row>
    <row r="37" spans="1:11" x14ac:dyDescent="0.25">
      <c r="A37" s="1"/>
      <c r="B37" s="1"/>
      <c r="C37" s="1"/>
      <c r="D37" s="1"/>
      <c r="E37" s="1" t="s">
        <v>49</v>
      </c>
      <c r="F37" s="1"/>
      <c r="G37" s="15">
        <v>0</v>
      </c>
      <c r="H37" s="15"/>
      <c r="I37" s="15">
        <v>467.88</v>
      </c>
      <c r="J37" s="15"/>
      <c r="K37" s="15">
        <v>800</v>
      </c>
    </row>
    <row r="38" spans="1:11" x14ac:dyDescent="0.25">
      <c r="A38" s="1"/>
      <c r="B38" s="1"/>
      <c r="C38" s="1"/>
      <c r="D38" s="1"/>
      <c r="E38" s="1" t="s">
        <v>50</v>
      </c>
      <c r="F38" s="1"/>
      <c r="G38" s="15">
        <v>0</v>
      </c>
      <c r="H38" s="15"/>
      <c r="I38" s="15">
        <v>250</v>
      </c>
      <c r="J38" s="15"/>
      <c r="K38" s="15">
        <v>500</v>
      </c>
    </row>
    <row r="39" spans="1:11" ht="15.75" thickBot="1" x14ac:dyDescent="0.3">
      <c r="A39" s="1"/>
      <c r="B39" s="1"/>
      <c r="C39" s="1"/>
      <c r="D39" s="1"/>
      <c r="E39" s="1" t="s">
        <v>51</v>
      </c>
      <c r="F39" s="1"/>
      <c r="G39" s="14">
        <v>0</v>
      </c>
      <c r="H39" s="15"/>
      <c r="I39" s="14">
        <v>0</v>
      </c>
      <c r="J39" s="15"/>
      <c r="K39" s="14">
        <v>2500</v>
      </c>
    </row>
    <row r="40" spans="1:11" x14ac:dyDescent="0.25">
      <c r="A40" s="1"/>
      <c r="B40" s="1"/>
      <c r="C40" s="1"/>
      <c r="D40" s="1" t="s">
        <v>52</v>
      </c>
      <c r="E40" s="1"/>
      <c r="F40" s="1"/>
      <c r="G40" s="15">
        <f>ROUND(SUM(G33:G39),5)</f>
        <v>0</v>
      </c>
      <c r="H40" s="15"/>
      <c r="I40" s="15">
        <f>ROUND(SUM(I33:I39),5)</f>
        <v>800.89</v>
      </c>
      <c r="J40" s="15"/>
      <c r="K40" s="15">
        <f>ROUND(SUM(K33:K39),5)</f>
        <v>7800</v>
      </c>
    </row>
    <row r="41" spans="1:11" x14ac:dyDescent="0.25">
      <c r="A41" s="1"/>
      <c r="B41" s="1"/>
      <c r="C41" s="1"/>
      <c r="D41" s="1" t="s">
        <v>53</v>
      </c>
      <c r="E41" s="1"/>
      <c r="F41" s="1"/>
      <c r="G41" s="15"/>
      <c r="H41" s="15"/>
      <c r="I41" s="15"/>
      <c r="J41" s="15"/>
      <c r="K41" s="15"/>
    </row>
    <row r="42" spans="1:11" x14ac:dyDescent="0.25">
      <c r="A42" s="1"/>
      <c r="B42" s="1"/>
      <c r="C42" s="1"/>
      <c r="D42" s="1"/>
      <c r="E42" s="1" t="s">
        <v>54</v>
      </c>
      <c r="F42" s="1"/>
      <c r="G42" s="15">
        <v>40</v>
      </c>
      <c r="H42" s="15"/>
      <c r="I42" s="15">
        <v>200</v>
      </c>
      <c r="J42" s="15"/>
      <c r="K42" s="15">
        <v>480</v>
      </c>
    </row>
    <row r="43" spans="1:11" ht="15.75" thickBot="1" x14ac:dyDescent="0.3">
      <c r="A43" s="1"/>
      <c r="B43" s="1"/>
      <c r="C43" s="1"/>
      <c r="D43" s="1"/>
      <c r="E43" s="1" t="s">
        <v>55</v>
      </c>
      <c r="F43" s="1"/>
      <c r="G43" s="16">
        <v>150</v>
      </c>
      <c r="H43" s="15"/>
      <c r="I43" s="16">
        <v>750</v>
      </c>
      <c r="J43" s="15"/>
      <c r="K43" s="16">
        <v>1800</v>
      </c>
    </row>
    <row r="44" spans="1:11" ht="15.75" thickBot="1" x14ac:dyDescent="0.3">
      <c r="A44" s="1"/>
      <c r="B44" s="1"/>
      <c r="C44" s="1"/>
      <c r="D44" s="1" t="s">
        <v>56</v>
      </c>
      <c r="E44" s="1"/>
      <c r="F44" s="1"/>
      <c r="G44" s="17">
        <f>ROUND(SUM(G41:G43),5)</f>
        <v>190</v>
      </c>
      <c r="H44" s="15"/>
      <c r="I44" s="17">
        <f>ROUND(SUM(I41:I43),5)</f>
        <v>950</v>
      </c>
      <c r="J44" s="15"/>
      <c r="K44" s="17">
        <f>ROUND(SUM(K41:K43),5)</f>
        <v>2280</v>
      </c>
    </row>
    <row r="45" spans="1:11" x14ac:dyDescent="0.25">
      <c r="A45" s="1"/>
      <c r="B45" s="1"/>
      <c r="C45" s="1" t="s">
        <v>57</v>
      </c>
      <c r="D45" s="1"/>
      <c r="E45" s="1"/>
      <c r="F45" s="1"/>
      <c r="G45" s="15">
        <f>ROUND(G19+G29+G32+G40+G44,5)</f>
        <v>1140</v>
      </c>
      <c r="H45" s="15"/>
      <c r="I45" s="15">
        <f>ROUND(I19+I29+I32+I40+I44,5)</f>
        <v>4700.67</v>
      </c>
      <c r="J45" s="15"/>
      <c r="K45" s="15">
        <f>ROUND(K19+K29+K32+K40+K44,5)</f>
        <v>19630</v>
      </c>
    </row>
    <row r="46" spans="1:11" x14ac:dyDescent="0.25">
      <c r="A46" s="1"/>
      <c r="B46" s="1"/>
      <c r="C46" s="1" t="s">
        <v>58</v>
      </c>
      <c r="D46" s="1"/>
      <c r="E46" s="1"/>
      <c r="F46" s="1"/>
      <c r="G46" s="15"/>
      <c r="H46" s="15"/>
      <c r="I46" s="15"/>
      <c r="J46" s="15"/>
      <c r="K46" s="15"/>
    </row>
    <row r="47" spans="1:11" ht="15.75" thickBot="1" x14ac:dyDescent="0.3">
      <c r="A47" s="1"/>
      <c r="B47" s="1"/>
      <c r="C47" s="1"/>
      <c r="D47" s="1" t="s">
        <v>59</v>
      </c>
      <c r="E47" s="1"/>
      <c r="F47" s="1"/>
      <c r="G47" s="14">
        <v>0</v>
      </c>
      <c r="H47" s="15"/>
      <c r="I47" s="14">
        <v>0</v>
      </c>
      <c r="J47" s="15"/>
      <c r="K47" s="14">
        <v>3000</v>
      </c>
    </row>
    <row r="48" spans="1:11" x14ac:dyDescent="0.25">
      <c r="A48" s="1"/>
      <c r="B48" s="1"/>
      <c r="C48" s="1" t="s">
        <v>60</v>
      </c>
      <c r="D48" s="1"/>
      <c r="E48" s="1"/>
      <c r="F48" s="1"/>
      <c r="G48" s="15">
        <f>ROUND(SUM(G46:G47),5)</f>
        <v>0</v>
      </c>
      <c r="H48" s="15"/>
      <c r="I48" s="15">
        <f>ROUND(SUM(I46:I47),5)</f>
        <v>0</v>
      </c>
      <c r="J48" s="15"/>
      <c r="K48" s="15">
        <f>ROUND(SUM(K46:K47),5)</f>
        <v>3000</v>
      </c>
    </row>
    <row r="49" spans="1:11" x14ac:dyDescent="0.25">
      <c r="A49" s="1"/>
      <c r="B49" s="1"/>
      <c r="C49" s="1" t="s">
        <v>61</v>
      </c>
      <c r="D49" s="1"/>
      <c r="E49" s="1"/>
      <c r="F49" s="1"/>
      <c r="G49" s="15">
        <v>0</v>
      </c>
      <c r="H49" s="15"/>
      <c r="I49" s="15">
        <v>0</v>
      </c>
      <c r="J49" s="15"/>
      <c r="K49" s="15">
        <v>3000</v>
      </c>
    </row>
    <row r="50" spans="1:11" ht="15.75" thickBot="1" x14ac:dyDescent="0.3">
      <c r="A50" s="1"/>
      <c r="B50" s="1"/>
      <c r="C50" s="1" t="s">
        <v>62</v>
      </c>
      <c r="D50" s="1"/>
      <c r="E50" s="1"/>
      <c r="F50" s="1"/>
      <c r="G50" s="16">
        <v>0</v>
      </c>
      <c r="H50" s="15"/>
      <c r="I50" s="16">
        <v>0</v>
      </c>
      <c r="J50" s="15"/>
      <c r="K50" s="16">
        <v>10385</v>
      </c>
    </row>
    <row r="51" spans="1:11" ht="15.75" thickBot="1" x14ac:dyDescent="0.3">
      <c r="A51" s="1"/>
      <c r="B51" s="1" t="s">
        <v>63</v>
      </c>
      <c r="C51" s="1"/>
      <c r="D51" s="1"/>
      <c r="E51" s="1"/>
      <c r="F51" s="1"/>
      <c r="G51" s="18">
        <f>ROUND(G6+G18+G45+SUM(G48:G50),5)</f>
        <v>2110.1999999999998</v>
      </c>
      <c r="H51" s="15"/>
      <c r="I51" s="18">
        <f>ROUND(I6+I18+I45+SUM(I48:I50),5)</f>
        <v>6880.68</v>
      </c>
      <c r="J51" s="15"/>
      <c r="K51" s="18">
        <f>ROUND(K6+K18+K45+SUM(K48:K50),5)</f>
        <v>42000</v>
      </c>
    </row>
    <row r="52" spans="1:11" s="3" customFormat="1" ht="12" thickBot="1" x14ac:dyDescent="0.25">
      <c r="A52" s="1" t="s">
        <v>64</v>
      </c>
      <c r="B52" s="1"/>
      <c r="C52" s="1"/>
      <c r="D52" s="1"/>
      <c r="E52" s="1"/>
      <c r="F52" s="1"/>
      <c r="G52" s="20">
        <f>ROUND(G5-G51,5)</f>
        <v>-2110.1999999999998</v>
      </c>
      <c r="H52" s="21"/>
      <c r="I52" s="20">
        <f>ROUND(I5-I51,5)</f>
        <v>35119.32</v>
      </c>
      <c r="J52" s="21"/>
      <c r="K52" s="20">
        <f>ROUND(K5-K51,5)</f>
        <v>0</v>
      </c>
    </row>
    <row r="53" spans="1:11" ht="15.75" thickTop="1" x14ac:dyDescent="0.25"/>
  </sheetData>
  <pageMargins left="0.7" right="0.7" top="0.75" bottom="0.75" header="0.1" footer="0.3"/>
  <pageSetup scale="76" fitToHeight="2" orientation="landscape" horizontalDpi="0" verticalDpi="0" r:id="rId1"/>
  <headerFooter>
    <oddHeader>&amp;L&amp;"Arial,Bold"&amp;8 12:33 PM
&amp;"Arial,Bold"&amp;8 12/18/18
&amp;"Arial,Bold"&amp;8 Cash Basis&amp;C&amp;"Arial,Bold"&amp;12 Tarzana Neighborhood Council
&amp;"Arial,Bold"&amp;14 Profit &amp;&amp; Loss Budget Performance
&amp;"Arial,Bold"&amp;10 November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142875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142875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0525-4FAF-43E2-A269-B5DF79FDD595}">
  <sheetPr codeName="Sheet1"/>
  <dimension ref="A3:E16"/>
  <sheetViews>
    <sheetView workbookViewId="0">
      <pane xSplit="4" ySplit="3" topLeftCell="E4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1" width="6" style="7" customWidth="1"/>
    <col min="2" max="2" width="6.28515625" style="7" customWidth="1"/>
    <col min="3" max="3" width="7" style="7" customWidth="1"/>
    <col min="4" max="4" width="28.85546875" style="7" customWidth="1"/>
    <col min="5" max="5" width="13.5703125" style="8" customWidth="1"/>
  </cols>
  <sheetData>
    <row r="3" spans="1:5" s="6" customFormat="1" ht="15.75" thickBot="1" x14ac:dyDescent="0.3">
      <c r="A3" s="4"/>
      <c r="B3" s="4"/>
      <c r="C3" s="4"/>
      <c r="D3" s="4"/>
      <c r="E3" s="5" t="s">
        <v>0</v>
      </c>
    </row>
    <row r="4" spans="1:5" ht="15.75" thickTop="1" x14ac:dyDescent="0.25">
      <c r="A4" s="1" t="s">
        <v>1</v>
      </c>
      <c r="B4" s="1"/>
      <c r="C4" s="1"/>
      <c r="D4" s="1"/>
      <c r="E4" s="2"/>
    </row>
    <row r="5" spans="1:5" x14ac:dyDescent="0.25">
      <c r="A5" s="1"/>
      <c r="B5" s="1" t="s">
        <v>2</v>
      </c>
      <c r="C5" s="1"/>
      <c r="D5" s="1"/>
      <c r="E5" s="2"/>
    </row>
    <row r="6" spans="1:5" x14ac:dyDescent="0.25">
      <c r="A6" s="1"/>
      <c r="B6" s="1"/>
      <c r="C6" s="1" t="s">
        <v>3</v>
      </c>
      <c r="D6" s="1"/>
      <c r="E6" s="2"/>
    </row>
    <row r="7" spans="1:5" ht="15.75" thickBot="1" x14ac:dyDescent="0.3">
      <c r="A7" s="1"/>
      <c r="B7" s="1"/>
      <c r="C7" s="1"/>
      <c r="D7" s="1" t="s">
        <v>4</v>
      </c>
      <c r="E7" s="24">
        <v>35119.32</v>
      </c>
    </row>
    <row r="8" spans="1:5" ht="15.75" thickBot="1" x14ac:dyDescent="0.3">
      <c r="A8" s="1"/>
      <c r="B8" s="1"/>
      <c r="C8" s="1" t="s">
        <v>5</v>
      </c>
      <c r="D8" s="1"/>
      <c r="E8" s="18">
        <f>ROUND(SUM(E6:E7),5)</f>
        <v>35119.32</v>
      </c>
    </row>
    <row r="9" spans="1:5" ht="15.75" thickBot="1" x14ac:dyDescent="0.3">
      <c r="A9" s="1"/>
      <c r="B9" s="1" t="s">
        <v>6</v>
      </c>
      <c r="C9" s="1"/>
      <c r="D9" s="1"/>
      <c r="E9" s="18">
        <f>ROUND(E5+E8,5)</f>
        <v>35119.32</v>
      </c>
    </row>
    <row r="10" spans="1:5" s="3" customFormat="1" ht="12" thickBot="1" x14ac:dyDescent="0.25">
      <c r="A10" s="1" t="s">
        <v>7</v>
      </c>
      <c r="B10" s="1"/>
      <c r="C10" s="1"/>
      <c r="D10" s="1"/>
      <c r="E10" s="19">
        <f>ROUND(E4+E9,5)</f>
        <v>35119.32</v>
      </c>
    </row>
    <row r="11" spans="1:5" ht="15.75" thickTop="1" x14ac:dyDescent="0.25">
      <c r="A11" s="1" t="s">
        <v>8</v>
      </c>
      <c r="B11" s="1"/>
      <c r="C11" s="1"/>
      <c r="D11" s="1"/>
      <c r="E11" s="23"/>
    </row>
    <row r="12" spans="1:5" x14ac:dyDescent="0.25">
      <c r="A12" s="1"/>
      <c r="B12" s="1" t="s">
        <v>9</v>
      </c>
      <c r="C12" s="1"/>
      <c r="D12" s="1"/>
      <c r="E12" s="23"/>
    </row>
    <row r="13" spans="1:5" ht="15.75" thickBot="1" x14ac:dyDescent="0.3">
      <c r="A13" s="1"/>
      <c r="B13" s="1"/>
      <c r="C13" s="1" t="s">
        <v>64</v>
      </c>
      <c r="D13" s="1"/>
      <c r="E13" s="24">
        <v>35119.32</v>
      </c>
    </row>
    <row r="14" spans="1:5" ht="15.75" thickBot="1" x14ac:dyDescent="0.3">
      <c r="A14" s="1"/>
      <c r="B14" s="1" t="s">
        <v>10</v>
      </c>
      <c r="C14" s="1"/>
      <c r="D14" s="1"/>
      <c r="E14" s="18">
        <f>ROUND(SUM(E12:E13),5)</f>
        <v>35119.32</v>
      </c>
    </row>
    <row r="15" spans="1:5" s="3" customFormat="1" ht="12" thickBot="1" x14ac:dyDescent="0.25">
      <c r="A15" s="1" t="s">
        <v>11</v>
      </c>
      <c r="B15" s="1"/>
      <c r="C15" s="1"/>
      <c r="D15" s="1"/>
      <c r="E15" s="20">
        <f>ROUND(E11+E14,5)</f>
        <v>35119.32</v>
      </c>
    </row>
    <row r="16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12:29 PM
&amp;"Arial,Bold"&amp;8 12/18/18
&amp;"Arial,Bold"&amp;8 Cash Basis&amp;C&amp;"Arial,Bold"&amp;12 Tarzana Neighborhood Council
&amp;"Arial,Bold"&amp;14 Balance Sheet
&amp;"Arial,Bold"&amp;10 As of November 30,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95250</xdr:colOff>
                <xdr:row>3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95250</xdr:colOff>
                <xdr:row>3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2018-12-18T20:40:28Z</cp:lastPrinted>
  <dcterms:created xsi:type="dcterms:W3CDTF">2018-12-18T20:29:19Z</dcterms:created>
  <dcterms:modified xsi:type="dcterms:W3CDTF">2018-12-18T20:43:05Z</dcterms:modified>
</cp:coreProperties>
</file>