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192" windowHeight="925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R41" i="1"/>
  <c r="R40"/>
  <c r="B127"/>
  <c r="S127"/>
  <c r="Q127"/>
  <c r="P127"/>
  <c r="O127"/>
  <c r="M127"/>
  <c r="L127"/>
  <c r="K127"/>
  <c r="J127"/>
  <c r="I127"/>
  <c r="H127"/>
  <c r="G127"/>
  <c r="F127"/>
  <c r="E127"/>
  <c r="D127"/>
  <c r="C127"/>
  <c r="N127"/>
  <c r="Q117"/>
  <c r="S117"/>
  <c r="R117"/>
  <c r="R116"/>
  <c r="T116" s="1"/>
  <c r="T117" s="1"/>
  <c r="C16"/>
  <c r="D16"/>
  <c r="E16"/>
  <c r="F16"/>
  <c r="G16"/>
  <c r="H16"/>
  <c r="C24"/>
  <c r="D24"/>
  <c r="E24"/>
  <c r="F24"/>
  <c r="G24"/>
  <c r="H24"/>
  <c r="C31"/>
  <c r="D31"/>
  <c r="E31"/>
  <c r="F31"/>
  <c r="G31"/>
  <c r="H31"/>
  <c r="C43"/>
  <c r="D43"/>
  <c r="E43"/>
  <c r="F43"/>
  <c r="G43"/>
  <c r="H43"/>
  <c r="C51"/>
  <c r="D51"/>
  <c r="E51"/>
  <c r="F51"/>
  <c r="G51"/>
  <c r="H51"/>
  <c r="C67"/>
  <c r="D67"/>
  <c r="E67"/>
  <c r="F67"/>
  <c r="G67"/>
  <c r="H67"/>
  <c r="C80"/>
  <c r="D80"/>
  <c r="E80"/>
  <c r="F80"/>
  <c r="G80"/>
  <c r="H80"/>
  <c r="C88"/>
  <c r="D88"/>
  <c r="B88" s="1"/>
  <c r="E88"/>
  <c r="F88"/>
  <c r="G88"/>
  <c r="H88"/>
  <c r="C95"/>
  <c r="D95"/>
  <c r="E95"/>
  <c r="F95"/>
  <c r="B95" s="1"/>
  <c r="G95"/>
  <c r="H95"/>
  <c r="C109"/>
  <c r="B109" s="1"/>
  <c r="D109"/>
  <c r="E109"/>
  <c r="F109"/>
  <c r="G109"/>
  <c r="H109"/>
  <c r="B126"/>
  <c r="B125"/>
  <c r="B124"/>
  <c r="B123"/>
  <c r="B122"/>
  <c r="B121"/>
  <c r="B117"/>
  <c r="B115"/>
  <c r="B114"/>
  <c r="B113"/>
  <c r="B112"/>
  <c r="B111"/>
  <c r="B110"/>
  <c r="B108"/>
  <c r="B107"/>
  <c r="B106"/>
  <c r="B105"/>
  <c r="B104"/>
  <c r="B103"/>
  <c r="B98"/>
  <c r="B94"/>
  <c r="B93"/>
  <c r="B92"/>
  <c r="B87"/>
  <c r="B86"/>
  <c r="B85"/>
  <c r="B84"/>
  <c r="B83"/>
  <c r="B79"/>
  <c r="B78"/>
  <c r="B77"/>
  <c r="B76"/>
  <c r="B75"/>
  <c r="B74"/>
  <c r="B70"/>
  <c r="B66"/>
  <c r="B65"/>
  <c r="B64"/>
  <c r="B63"/>
  <c r="B62"/>
  <c r="B61"/>
  <c r="B60"/>
  <c r="B59"/>
  <c r="B58"/>
  <c r="B57"/>
  <c r="B56"/>
  <c r="B55"/>
  <c r="B50"/>
  <c r="B49"/>
  <c r="B48"/>
  <c r="B47"/>
  <c r="B46"/>
  <c r="B42"/>
  <c r="B41"/>
  <c r="B40"/>
  <c r="B39"/>
  <c r="B38"/>
  <c r="B37"/>
  <c r="B36"/>
  <c r="B35"/>
  <c r="B34"/>
  <c r="B30"/>
  <c r="B29"/>
  <c r="B28"/>
  <c r="B27"/>
  <c r="B23"/>
  <c r="B22"/>
  <c r="B21"/>
  <c r="B20"/>
  <c r="B19"/>
  <c r="B15"/>
  <c r="B14"/>
  <c r="B13"/>
  <c r="B12"/>
  <c r="B11"/>
  <c r="B10"/>
  <c r="B9"/>
  <c r="B8"/>
  <c r="B7"/>
  <c r="B6"/>
  <c r="B5"/>
  <c r="R115"/>
  <c r="T115" s="1"/>
  <c r="P117"/>
  <c r="R79"/>
  <c r="R123"/>
  <c r="R122"/>
  <c r="T122" s="1"/>
  <c r="S125"/>
  <c r="P125"/>
  <c r="O125"/>
  <c r="R94"/>
  <c r="P95"/>
  <c r="R42"/>
  <c r="T42" s="1"/>
  <c r="R114"/>
  <c r="R65"/>
  <c r="T65" s="1"/>
  <c r="R121"/>
  <c r="R113"/>
  <c r="T113" s="1"/>
  <c r="O117"/>
  <c r="S95"/>
  <c r="P109"/>
  <c r="P80"/>
  <c r="P67"/>
  <c r="P43"/>
  <c r="O67"/>
  <c r="R63"/>
  <c r="T63" s="1"/>
  <c r="O80"/>
  <c r="O109"/>
  <c r="R112"/>
  <c r="T112" s="1"/>
  <c r="S43"/>
  <c r="O43"/>
  <c r="S109"/>
  <c r="R108"/>
  <c r="T108" s="1"/>
  <c r="N109"/>
  <c r="R106"/>
  <c r="R56"/>
  <c r="T56" s="1"/>
  <c r="R107"/>
  <c r="N43"/>
  <c r="T41"/>
  <c r="N67"/>
  <c r="S67"/>
  <c r="R15"/>
  <c r="T15" s="1"/>
  <c r="N95"/>
  <c r="N88"/>
  <c r="N80"/>
  <c r="N51"/>
  <c r="N31"/>
  <c r="N24"/>
  <c r="S16"/>
  <c r="N16"/>
  <c r="R5"/>
  <c r="T5" s="1"/>
  <c r="R6"/>
  <c r="T6" s="1"/>
  <c r="R7"/>
  <c r="T7" s="1"/>
  <c r="R8"/>
  <c r="T8" s="1"/>
  <c r="R9"/>
  <c r="T9" s="1"/>
  <c r="R10"/>
  <c r="T10" s="1"/>
  <c r="R11"/>
  <c r="T11" s="1"/>
  <c r="R12"/>
  <c r="T12" s="1"/>
  <c r="R13"/>
  <c r="T13" s="1"/>
  <c r="R14"/>
  <c r="T14" s="1"/>
  <c r="I16"/>
  <c r="J16"/>
  <c r="K16"/>
  <c r="L16"/>
  <c r="M16"/>
  <c r="R19"/>
  <c r="T19" s="1"/>
  <c r="R20"/>
  <c r="T20" s="1"/>
  <c r="R21"/>
  <c r="T21" s="1"/>
  <c r="R22"/>
  <c r="T22" s="1"/>
  <c r="R23"/>
  <c r="T23" s="1"/>
  <c r="I24"/>
  <c r="J24"/>
  <c r="K24"/>
  <c r="L24"/>
  <c r="M24"/>
  <c r="S24"/>
  <c r="R27"/>
  <c r="T27" s="1"/>
  <c r="R28"/>
  <c r="T28" s="1"/>
  <c r="R29"/>
  <c r="T29" s="1"/>
  <c r="R30"/>
  <c r="T30" s="1"/>
  <c r="I31"/>
  <c r="J31"/>
  <c r="K31"/>
  <c r="L31"/>
  <c r="M31"/>
  <c r="S31"/>
  <c r="R34"/>
  <c r="R35"/>
  <c r="T35" s="1"/>
  <c r="R36"/>
  <c r="T36" s="1"/>
  <c r="R37"/>
  <c r="T37" s="1"/>
  <c r="R38"/>
  <c r="T38" s="1"/>
  <c r="R39"/>
  <c r="T39" s="1"/>
  <c r="T40"/>
  <c r="I43"/>
  <c r="J43"/>
  <c r="K43"/>
  <c r="L43"/>
  <c r="M43"/>
  <c r="R46"/>
  <c r="T46" s="1"/>
  <c r="R47"/>
  <c r="T47" s="1"/>
  <c r="R48"/>
  <c r="T48" s="1"/>
  <c r="R49"/>
  <c r="T49" s="1"/>
  <c r="R50"/>
  <c r="T50" s="1"/>
  <c r="I51"/>
  <c r="J51"/>
  <c r="K51"/>
  <c r="L51"/>
  <c r="M51"/>
  <c r="S51"/>
  <c r="R55"/>
  <c r="R57"/>
  <c r="T57" s="1"/>
  <c r="R58"/>
  <c r="T58" s="1"/>
  <c r="R59"/>
  <c r="T59" s="1"/>
  <c r="R60"/>
  <c r="T60" s="1"/>
  <c r="R61"/>
  <c r="T61" s="1"/>
  <c r="R62"/>
  <c r="T62" s="1"/>
  <c r="R64"/>
  <c r="T64" s="1"/>
  <c r="I67"/>
  <c r="J67"/>
  <c r="K67"/>
  <c r="L67"/>
  <c r="M67"/>
  <c r="R70"/>
  <c r="T70" s="1"/>
  <c r="R74"/>
  <c r="T74" s="1"/>
  <c r="R75"/>
  <c r="R76"/>
  <c r="T76" s="1"/>
  <c r="R77"/>
  <c r="T77" s="1"/>
  <c r="R78"/>
  <c r="T78" s="1"/>
  <c r="I80"/>
  <c r="J80"/>
  <c r="K80"/>
  <c r="L80"/>
  <c r="M80"/>
  <c r="S80"/>
  <c r="R83"/>
  <c r="T83" s="1"/>
  <c r="R84"/>
  <c r="T84" s="1"/>
  <c r="R85"/>
  <c r="T85" s="1"/>
  <c r="R86"/>
  <c r="T86" s="1"/>
  <c r="R87"/>
  <c r="T87" s="1"/>
  <c r="I88"/>
  <c r="J88"/>
  <c r="K88"/>
  <c r="L88"/>
  <c r="M88"/>
  <c r="S88"/>
  <c r="R92"/>
  <c r="R93"/>
  <c r="T93" s="1"/>
  <c r="I95"/>
  <c r="J95"/>
  <c r="K95"/>
  <c r="L95"/>
  <c r="M95"/>
  <c r="R98"/>
  <c r="T98" s="1"/>
  <c r="R103"/>
  <c r="R104"/>
  <c r="T104" s="1"/>
  <c r="R105"/>
  <c r="T105" s="1"/>
  <c r="T106"/>
  <c r="I109"/>
  <c r="J109"/>
  <c r="K109"/>
  <c r="L109"/>
  <c r="M109"/>
  <c r="T107"/>
  <c r="R45" l="1"/>
  <c r="B24"/>
  <c r="B80"/>
  <c r="B67"/>
  <c r="B51"/>
  <c r="B43"/>
  <c r="B31"/>
  <c r="B16"/>
  <c r="R125"/>
  <c r="T125" s="1"/>
  <c r="R43"/>
  <c r="R127" s="1"/>
  <c r="R95"/>
  <c r="T95" s="1"/>
  <c r="R80"/>
  <c r="T123"/>
  <c r="T34"/>
  <c r="T43" s="1"/>
  <c r="T127" s="1"/>
  <c r="T94"/>
  <c r="T114"/>
  <c r="T121"/>
  <c r="T79"/>
  <c r="T80" s="1"/>
  <c r="T16"/>
  <c r="R88"/>
  <c r="R67"/>
  <c r="R31"/>
  <c r="R24"/>
  <c r="R16"/>
  <c r="T55"/>
  <c r="T67" s="1"/>
  <c r="R51"/>
  <c r="R109"/>
  <c r="T51"/>
  <c r="T88"/>
  <c r="T31"/>
  <c r="T24"/>
  <c r="T103"/>
  <c r="T109" s="1"/>
  <c r="T92"/>
</calcChain>
</file>

<file path=xl/sharedStrings.xml><?xml version="1.0" encoding="utf-8"?>
<sst xmlns="http://schemas.openxmlformats.org/spreadsheetml/2006/main" count="109" uniqueCount="92">
  <si>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</si>
  <si>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</si>
  <si>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</si>
  <si>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</si>
  <si>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</si>
  <si>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</si>
  <si>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</si>
  <si>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</si>
  <si>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</si>
  <si>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</si>
  <si>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</si>
  <si>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</si>
  <si>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</si>
  <si>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</si>
  <si>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</si>
  <si>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</si>
  <si>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</si>
  <si>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</si>
  <si>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</si>
  <si>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</si>
  <si>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</si>
  <si>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</si>
  <si>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</si>
  <si>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</si>
  <si>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</si>
  <si>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</si>
  <si>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</si>
  <si>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</si>
  <si>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</si>
  <si>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</si>
  <si>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</si>
  <si>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</si>
  <si>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</si>
  <si>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</si>
  <si>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</si>
  <si>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</si>
  <si>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</si>
  <si>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</si>
  <si>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</si>
  <si>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</si>
  <si>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</si>
  <si>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</si>
  <si>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</si>
  <si>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</si>
  <si>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</si>
  <si>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</si>
  <si>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</si>
  <si>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</si>
  <si>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</si>
  <si>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</si>
  <si>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</si>
  <si>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</si>
  <si>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</si>
  <si>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</si>
  <si>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</si>
  <si>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</si>
  <si>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</si>
  <si>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</si>
  <si>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</si>
  <si>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</si>
  <si>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</si>
  <si>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Banners (3/11)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</si>
  <si>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</si>
  <si>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</si>
  <si>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</si>
  <si>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</si>
  <si>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</si>
  <si>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</si>
  <si>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</si>
  <si>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</si>
  <si>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</si>
  <si>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</si>
  <si>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</si>
  <si>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</si>
  <si>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</si>
  <si>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</si>
  <si>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</si>
  <si>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</si>
  <si>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</si>
  <si>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</si>
  <si>
    <t>Other</t>
  </si>
  <si>
    <t>Nueva Vision Community School</t>
  </si>
  <si>
    <t>Operation Blankets of Love</t>
  </si>
  <si>
    <t>The Rescue Train</t>
  </si>
  <si>
    <t>Phys Ed Program</t>
  </si>
  <si>
    <t>Tree Planting</t>
  </si>
  <si>
    <t>MARY Fdn Art Workshop</t>
  </si>
  <si>
    <t>1st People SFV Arts &amp; Cult Ctr</t>
  </si>
  <si>
    <t>Canopy</t>
  </si>
  <si>
    <t>Total 2004-9</t>
  </si>
  <si>
    <t>Paid in the Fiscal Year Ending June 30</t>
  </si>
  <si>
    <t>Kongs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</si>
</sst>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44" fontId="0" fillId="0" borderId="0" xfId="1" applyFont="1" applyBorder="1"/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44" fontId="2" fillId="0" borderId="0" xfId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2" xfId="0" applyNumberFormat="1" applyBorder="1"/>
    <xf numFmtId="44" fontId="3" fillId="0" borderId="0" xfId="0" applyNumberFormat="1" applyFont="1"/>
    <xf numFmtId="0" fontId="3" fillId="0" borderId="0" xfId="0" applyFont="1" applyAlignment="1">
      <alignment horizontal="centerContinuous"/>
    </xf>
    <xf numFmtId="44" fontId="0" fillId="0" borderId="0" xfId="1" applyFont="1" applyAlignment="1">
      <alignment horizontal="centerContinuous"/>
    </xf>
    <xf numFmtId="0" fontId="0" fillId="0" borderId="0" xfId="0" applyAlignment="1">
      <alignment horizontal="centerContinuous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9"/>
  <sheetViews>
    <sheetView tabSelected="1" workbookViewId="0">
      <pane xSplit="1" ySplit="2" topLeftCell="B105" activePane="bottomRight" state="frozen"/>
      <selection pane="topRight" activeCell="B1" sqref="B1"/>
      <selection pane="bottomLeft" activeCell="A3" sqref="A3"/>
      <selection pane="bottomRight" activeCell="P44" sqref="P44"/>
    </sheetView>
  </sheetViews>
  <sheetFormatPr defaultRowHeight="13.2"/>
  <cols>
    <col min="1" max="1" width="27.6640625" customWidth="1"/>
    <col min="2" max="2" width="11.5546875" bestFit="1" customWidth="1"/>
    <col min="3" max="3" width="10.44140625" style="2" hidden="1" customWidth="1"/>
    <col min="4" max="4" width="11.44140625" style="2" hidden="1" customWidth="1"/>
    <col min="5" max="5" width="11.6640625" style="2" hidden="1" customWidth="1"/>
    <col min="6" max="6" width="11.44140625" style="2" hidden="1" customWidth="1"/>
    <col min="7" max="8" width="10.44140625" style="2" hidden="1" customWidth="1"/>
    <col min="9" max="9" width="11.44140625" style="2" bestFit="1" customWidth="1"/>
    <col min="10" max="10" width="12.44140625" style="2" bestFit="1" customWidth="1"/>
    <col min="11" max="11" width="11.44140625" style="2" bestFit="1" customWidth="1"/>
    <col min="12" max="13" width="10.44140625" style="2" bestFit="1" customWidth="1"/>
    <col min="14" max="17" width="12.44140625" style="2" customWidth="1"/>
    <col min="18" max="18" width="12.44140625" style="2" bestFit="1" customWidth="1"/>
    <col min="19" max="19" width="11.44140625" customWidth="1"/>
    <col min="20" max="20" width="12.44140625" customWidth="1"/>
  </cols>
  <sheetData>
    <row r="1" spans="1:20" ht="23.25" customHeight="1">
      <c r="B1" s="32" t="s">
        <v>90</v>
      </c>
      <c r="C1" s="6" t="s">
        <v>34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3"/>
      <c r="S1" s="34"/>
      <c r="T1" s="34"/>
    </row>
    <row r="2" spans="1:20" s="1" customFormat="1" ht="38.25" customHeight="1">
      <c r="A2" s="1" t="s">
        <v>30</v>
      </c>
      <c r="B2" s="1" t="s">
        <v>89</v>
      </c>
      <c r="C2" s="8">
        <v>2004</v>
      </c>
      <c r="D2" s="8">
        <v>2005</v>
      </c>
      <c r="E2" s="8">
        <v>2006</v>
      </c>
      <c r="F2" s="9">
        <v>2007</v>
      </c>
      <c r="G2" s="9">
        <v>2008</v>
      </c>
      <c r="H2" s="9">
        <v>2009</v>
      </c>
      <c r="I2" s="9">
        <v>2010</v>
      </c>
      <c r="J2" s="9">
        <v>2011</v>
      </c>
      <c r="K2" s="9">
        <v>2012</v>
      </c>
      <c r="L2" s="1">
        <v>2013</v>
      </c>
      <c r="M2" s="1">
        <v>2014</v>
      </c>
      <c r="N2" s="1">
        <v>2015</v>
      </c>
      <c r="O2" s="1">
        <v>2016</v>
      </c>
      <c r="P2" s="1">
        <v>2017</v>
      </c>
      <c r="Q2" s="1">
        <v>2018</v>
      </c>
      <c r="R2" s="16" t="s">
        <v>32</v>
      </c>
      <c r="S2" s="10" t="s">
        <v>33</v>
      </c>
      <c r="T2" s="1" t="s">
        <v>0</v>
      </c>
    </row>
    <row r="3" spans="1:20" s="1" customFormat="1" ht="12.75" customHeight="1">
      <c r="C3" s="8"/>
      <c r="D3" s="8"/>
      <c r="E3" s="8"/>
      <c r="F3" s="9"/>
      <c r="G3" s="9"/>
      <c r="H3" s="9"/>
      <c r="I3" s="9"/>
      <c r="J3" s="9"/>
      <c r="K3" s="16"/>
      <c r="R3" s="7"/>
      <c r="S3" s="10"/>
    </row>
    <row r="4" spans="1:20">
      <c r="A4" s="4" t="s">
        <v>31</v>
      </c>
      <c r="B4" s="4"/>
      <c r="S4" s="2"/>
      <c r="T4" s="2"/>
    </row>
    <row r="5" spans="1:20">
      <c r="A5" t="s">
        <v>1</v>
      </c>
      <c r="B5" s="20">
        <f>SUM(C5:H5)</f>
        <v>15000</v>
      </c>
      <c r="C5" s="2">
        <v>2764.62</v>
      </c>
      <c r="D5" s="2">
        <v>11806.2</v>
      </c>
      <c r="E5" s="2">
        <v>429.18</v>
      </c>
      <c r="R5" s="2">
        <f>SUM(C5:I5)</f>
        <v>15000</v>
      </c>
      <c r="S5" s="2"/>
      <c r="T5" s="2">
        <f t="shared" ref="T5:T10" si="0">SUM(R5:S5)</f>
        <v>15000</v>
      </c>
    </row>
    <row r="6" spans="1:20">
      <c r="A6" t="s">
        <v>9</v>
      </c>
      <c r="B6" s="20">
        <f>SUM(C6:H6)</f>
        <v>3500</v>
      </c>
      <c r="D6" s="2">
        <v>3020</v>
      </c>
      <c r="E6" s="2">
        <v>480</v>
      </c>
      <c r="R6" s="2">
        <f>SUM(C6:I6)</f>
        <v>3500</v>
      </c>
      <c r="S6" s="2"/>
      <c r="T6" s="2">
        <f t="shared" si="0"/>
        <v>3500</v>
      </c>
    </row>
    <row r="7" spans="1:20">
      <c r="A7" t="s">
        <v>13</v>
      </c>
      <c r="B7" s="20">
        <f>SUM(C7:H7)</f>
        <v>1874.5</v>
      </c>
      <c r="E7" s="2">
        <v>1874.5</v>
      </c>
      <c r="R7" s="2">
        <f>SUM(C7:I7)</f>
        <v>1874.5</v>
      </c>
      <c r="S7" s="2"/>
      <c r="T7" s="2">
        <f t="shared" si="0"/>
        <v>1874.5</v>
      </c>
    </row>
    <row r="8" spans="1:20">
      <c r="A8" t="s">
        <v>23</v>
      </c>
      <c r="B8" s="20">
        <f>SUM(C8:H8)</f>
        <v>13274.27</v>
      </c>
      <c r="F8" s="2">
        <v>13274.27</v>
      </c>
      <c r="R8" s="2">
        <f>SUM(C8:I8)</f>
        <v>13274.27</v>
      </c>
      <c r="S8" s="2"/>
      <c r="T8" s="2">
        <f t="shared" si="0"/>
        <v>13274.27</v>
      </c>
    </row>
    <row r="9" spans="1:20">
      <c r="A9" t="s">
        <v>37</v>
      </c>
      <c r="B9" s="20">
        <f>SUM(C9:H9)</f>
        <v>2211</v>
      </c>
      <c r="F9" s="2">
        <v>2211</v>
      </c>
      <c r="R9" s="2">
        <f>SUM(C9:I9)</f>
        <v>2211</v>
      </c>
      <c r="S9" s="2"/>
      <c r="T9" s="2">
        <f t="shared" si="0"/>
        <v>2211</v>
      </c>
    </row>
    <row r="10" spans="1:20">
      <c r="A10" t="s">
        <v>43</v>
      </c>
      <c r="B10" s="20">
        <f>SUM(C10:H10)</f>
        <v>1730</v>
      </c>
      <c r="H10" s="2">
        <v>1730</v>
      </c>
      <c r="R10" s="2">
        <f>SUM(C10:I10)</f>
        <v>1730</v>
      </c>
      <c r="S10" s="2">
        <v>0</v>
      </c>
      <c r="T10" s="2">
        <f t="shared" si="0"/>
        <v>1730</v>
      </c>
    </row>
    <row r="11" spans="1:20" ht="26.4">
      <c r="A11" s="19" t="s">
        <v>53</v>
      </c>
      <c r="B11" s="20">
        <f>SUM(C11:H11)</f>
        <v>0</v>
      </c>
      <c r="J11" s="2">
        <v>6804.98</v>
      </c>
      <c r="R11" s="2">
        <f>SUM(C11:J11)</f>
        <v>6804.98</v>
      </c>
      <c r="S11" s="2">
        <v>0</v>
      </c>
      <c r="T11" s="2">
        <f>SUM(R11:S11)</f>
        <v>6804.98</v>
      </c>
    </row>
    <row r="12" spans="1:20">
      <c r="A12" t="s">
        <v>64</v>
      </c>
      <c r="B12" s="20">
        <f>SUM(C12:H12)</f>
        <v>0</v>
      </c>
      <c r="K12" s="2">
        <v>5000</v>
      </c>
      <c r="R12" s="2">
        <f>SUM(C12:K12)</f>
        <v>5000</v>
      </c>
      <c r="S12" s="2">
        <v>0</v>
      </c>
      <c r="T12" s="2">
        <f>SUM(R12:S12)</f>
        <v>5000</v>
      </c>
    </row>
    <row r="13" spans="1:20" ht="26.4">
      <c r="A13" s="19" t="s">
        <v>69</v>
      </c>
      <c r="B13" s="20">
        <f>SUM(C13:H13)</f>
        <v>0</v>
      </c>
      <c r="L13" s="2">
        <v>607.07000000000005</v>
      </c>
      <c r="R13" s="2">
        <f>SUM(C13:M13)</f>
        <v>607.07000000000005</v>
      </c>
      <c r="S13" s="2">
        <v>0</v>
      </c>
      <c r="T13" s="2">
        <f>SUM(R13:S13)</f>
        <v>607.07000000000005</v>
      </c>
    </row>
    <row r="14" spans="1:20">
      <c r="A14" t="s">
        <v>70</v>
      </c>
      <c r="B14" s="20">
        <f>SUM(C14:H14)</f>
        <v>0</v>
      </c>
      <c r="L14" s="2">
        <v>5000</v>
      </c>
      <c r="R14" s="2">
        <f>SUM(C14:M14)</f>
        <v>5000</v>
      </c>
      <c r="S14" s="2">
        <v>0</v>
      </c>
      <c r="T14" s="2">
        <f>SUM(R14:S14)</f>
        <v>5000</v>
      </c>
    </row>
    <row r="15" spans="1:20" ht="26.4">
      <c r="A15" s="19" t="s">
        <v>73</v>
      </c>
      <c r="B15" s="20">
        <f>SUM(C15:H15)</f>
        <v>0</v>
      </c>
      <c r="N15" s="2">
        <v>178.01</v>
      </c>
      <c r="R15" s="2">
        <f>SUM(C15:N15)</f>
        <v>178.01</v>
      </c>
      <c r="S15" s="2">
        <v>0</v>
      </c>
      <c r="T15" s="2">
        <f>SUM(R15:S15)</f>
        <v>178.01</v>
      </c>
    </row>
    <row r="16" spans="1:20">
      <c r="A16" s="11" t="s">
        <v>24</v>
      </c>
      <c r="B16" s="29">
        <f>SUM(C16:H16)</f>
        <v>37589.770000000004</v>
      </c>
      <c r="C16" s="12">
        <f t="shared" ref="C16:J16" si="1">SUM(C5:C11)</f>
        <v>2764.62</v>
      </c>
      <c r="D16" s="12">
        <f t="shared" si="1"/>
        <v>14826.2</v>
      </c>
      <c r="E16" s="12">
        <f t="shared" si="1"/>
        <v>2783.6800000000003</v>
      </c>
      <c r="F16" s="12">
        <f t="shared" si="1"/>
        <v>15485.27</v>
      </c>
      <c r="G16" s="12">
        <f t="shared" si="1"/>
        <v>0</v>
      </c>
      <c r="H16" s="12">
        <f t="shared" si="1"/>
        <v>1730</v>
      </c>
      <c r="I16" s="12">
        <f t="shared" si="1"/>
        <v>0</v>
      </c>
      <c r="J16" s="12">
        <f t="shared" si="1"/>
        <v>6804.98</v>
      </c>
      <c r="K16" s="12">
        <f>SUM(K5:K13)</f>
        <v>5000</v>
      </c>
      <c r="L16" s="12">
        <f>SUM(L5:L14)</f>
        <v>5607.07</v>
      </c>
      <c r="M16" s="12">
        <f>SUM(M5:M14)</f>
        <v>0</v>
      </c>
      <c r="N16" s="12">
        <f>SUM(N5:N15)</f>
        <v>178.01</v>
      </c>
      <c r="O16" s="12"/>
      <c r="P16" s="12"/>
      <c r="Q16" s="12"/>
      <c r="R16" s="12">
        <f>SUM(R5:R15)</f>
        <v>55179.83</v>
      </c>
      <c r="S16" s="12">
        <f>SUM(S5:S15)</f>
        <v>0</v>
      </c>
      <c r="T16" s="12">
        <f>SUM(T5:T15)</f>
        <v>55179.83</v>
      </c>
    </row>
    <row r="17" spans="1:20">
      <c r="S17" s="2"/>
      <c r="T17" s="2"/>
    </row>
    <row r="18" spans="1:20">
      <c r="A18" s="4" t="s">
        <v>2</v>
      </c>
      <c r="B18" s="4"/>
      <c r="S18" s="2"/>
      <c r="T18" s="2"/>
    </row>
    <row r="19" spans="1:20">
      <c r="A19" t="s">
        <v>8</v>
      </c>
      <c r="B19" s="20">
        <f>SUM(C19:H19)</f>
        <v>3498.83</v>
      </c>
      <c r="C19" s="2">
        <v>2500.59</v>
      </c>
      <c r="D19" s="2">
        <v>998.24</v>
      </c>
      <c r="R19" s="2">
        <f>SUM(C19:I19)</f>
        <v>3498.83</v>
      </c>
      <c r="S19" s="2"/>
      <c r="T19" s="2">
        <f>SUM(R19:S19)</f>
        <v>3498.83</v>
      </c>
    </row>
    <row r="20" spans="1:20">
      <c r="A20" t="s">
        <v>11</v>
      </c>
      <c r="B20" s="20">
        <f>SUM(C20:H20)</f>
        <v>2483.21</v>
      </c>
      <c r="D20" s="2">
        <v>750</v>
      </c>
      <c r="E20" s="2">
        <v>1733.21</v>
      </c>
      <c r="R20" s="2">
        <f>SUM(C20:I20)</f>
        <v>2483.21</v>
      </c>
      <c r="S20" s="2"/>
      <c r="T20" s="2">
        <f>SUM(R20:S20)</f>
        <v>2483.21</v>
      </c>
    </row>
    <row r="21" spans="1:20">
      <c r="A21" t="s">
        <v>11</v>
      </c>
      <c r="B21" s="20">
        <f>SUM(C21:H21)</f>
        <v>2996.08</v>
      </c>
      <c r="E21" s="2">
        <v>2951.1</v>
      </c>
      <c r="F21" s="2">
        <v>44.98</v>
      </c>
      <c r="R21" s="2">
        <f>SUM(C21:I21)</f>
        <v>2996.08</v>
      </c>
      <c r="S21" s="2"/>
      <c r="T21" s="2">
        <f>SUM(R21:S21)</f>
        <v>2996.08</v>
      </c>
    </row>
    <row r="22" spans="1:20">
      <c r="A22" t="s">
        <v>44</v>
      </c>
      <c r="B22" s="20">
        <f>SUM(C22:H22)</f>
        <v>1474.99</v>
      </c>
      <c r="H22" s="2">
        <v>1474.99</v>
      </c>
      <c r="R22" s="2">
        <f>SUM(C22:I22)</f>
        <v>1474.99</v>
      </c>
      <c r="S22" s="2">
        <v>0</v>
      </c>
      <c r="T22" s="2">
        <f>SUM(R22:S22)</f>
        <v>1474.99</v>
      </c>
    </row>
    <row r="23" spans="1:20">
      <c r="A23" s="18" t="s">
        <v>48</v>
      </c>
      <c r="B23" s="20">
        <f>SUM(C23:H23)</f>
        <v>648.66999999999996</v>
      </c>
      <c r="H23" s="2">
        <v>648.66999999999996</v>
      </c>
      <c r="R23" s="2">
        <f>SUM(C23:I23)</f>
        <v>648.66999999999996</v>
      </c>
      <c r="S23" s="2"/>
      <c r="T23" s="2">
        <f>SUM(R23:S23)</f>
        <v>648.66999999999996</v>
      </c>
    </row>
    <row r="24" spans="1:20">
      <c r="A24" s="11" t="s">
        <v>24</v>
      </c>
      <c r="B24" s="29">
        <f>SUM(C24:H24)</f>
        <v>11101.779999999999</v>
      </c>
      <c r="C24" s="12">
        <f>SUM(C19:C23)</f>
        <v>2500.59</v>
      </c>
      <c r="D24" s="12">
        <f t="shared" ref="D24:T24" si="2">SUM(D19:D23)</f>
        <v>1748.24</v>
      </c>
      <c r="E24" s="12">
        <f t="shared" si="2"/>
        <v>4684.3099999999995</v>
      </c>
      <c r="F24" s="12">
        <f t="shared" si="2"/>
        <v>44.98</v>
      </c>
      <c r="G24" s="12">
        <f t="shared" si="2"/>
        <v>0</v>
      </c>
      <c r="H24" s="12">
        <f t="shared" si="2"/>
        <v>2123.66</v>
      </c>
      <c r="I24" s="12">
        <f t="shared" si="2"/>
        <v>0</v>
      </c>
      <c r="J24" s="12">
        <f>SUM(J19:J23)</f>
        <v>0</v>
      </c>
      <c r="K24" s="12">
        <f>SUM(K19:K23)</f>
        <v>0</v>
      </c>
      <c r="L24" s="12">
        <f>SUM(L19:L23)</f>
        <v>0</v>
      </c>
      <c r="M24" s="12">
        <f>SUM(M19:M23)</f>
        <v>0</v>
      </c>
      <c r="N24" s="12">
        <f>SUM(N19:N23)</f>
        <v>0</v>
      </c>
      <c r="O24" s="12"/>
      <c r="P24" s="12"/>
      <c r="Q24" s="12"/>
      <c r="R24" s="12">
        <f>SUM(C24:I24)</f>
        <v>11101.779999999999</v>
      </c>
      <c r="S24" s="12">
        <f t="shared" si="2"/>
        <v>0</v>
      </c>
      <c r="T24" s="12">
        <f t="shared" si="2"/>
        <v>11101.779999999999</v>
      </c>
    </row>
    <row r="25" spans="1:20">
      <c r="S25" s="2"/>
      <c r="T25" s="2"/>
    </row>
    <row r="26" spans="1:20" ht="12" customHeight="1">
      <c r="A26" s="4" t="s">
        <v>3</v>
      </c>
      <c r="B26" s="4"/>
      <c r="S26" s="2"/>
      <c r="T26" s="2"/>
    </row>
    <row r="27" spans="1:20">
      <c r="A27" t="s">
        <v>4</v>
      </c>
      <c r="B27" s="20">
        <f>SUM(C27:H27)</f>
        <v>322.7</v>
      </c>
      <c r="C27" s="2">
        <v>322.7</v>
      </c>
      <c r="R27" s="2">
        <f>SUM(C27:I27)</f>
        <v>322.7</v>
      </c>
      <c r="S27" s="2"/>
      <c r="T27" s="2">
        <f>SUM(R27:S27)</f>
        <v>322.7</v>
      </c>
    </row>
    <row r="28" spans="1:20">
      <c r="A28" t="s">
        <v>25</v>
      </c>
      <c r="B28" s="20">
        <f>SUM(C28:H28)</f>
        <v>3000</v>
      </c>
      <c r="G28" s="2">
        <v>3000</v>
      </c>
      <c r="R28" s="2">
        <f>SUM(C28:I28)</f>
        <v>3000</v>
      </c>
      <c r="S28" s="2"/>
      <c r="T28" s="2">
        <f>SUM(R28:S28)</f>
        <v>3000</v>
      </c>
    </row>
    <row r="29" spans="1:20">
      <c r="A29" t="s">
        <v>29</v>
      </c>
      <c r="B29" s="20">
        <f>SUM(C29:H29)</f>
        <v>2500</v>
      </c>
      <c r="F29" s="2">
        <v>2500</v>
      </c>
      <c r="R29" s="2">
        <f>SUM(C29:I29)</f>
        <v>2500</v>
      </c>
      <c r="S29" s="2"/>
      <c r="T29" s="2">
        <f>SUM(R29:S29)</f>
        <v>2500</v>
      </c>
    </row>
    <row r="30" spans="1:20">
      <c r="A30" s="18" t="s">
        <v>52</v>
      </c>
      <c r="B30" s="20">
        <f>SUM(C30:H30)</f>
        <v>0</v>
      </c>
      <c r="I30" s="2">
        <v>2999.33</v>
      </c>
      <c r="R30" s="2">
        <f>SUM(C30:I30)</f>
        <v>2999.33</v>
      </c>
      <c r="S30" s="2"/>
      <c r="T30" s="2">
        <f>SUM(R30:S30)</f>
        <v>2999.33</v>
      </c>
    </row>
    <row r="31" spans="1:20">
      <c r="A31" s="11" t="s">
        <v>24</v>
      </c>
      <c r="B31" s="29">
        <f>SUM(C31:H31)</f>
        <v>5822.7</v>
      </c>
      <c r="C31" s="12">
        <f>SUM(C27:C30)</f>
        <v>322.7</v>
      </c>
      <c r="D31" s="12">
        <f t="shared" ref="D31:I31" si="3">SUM(D27:D30)</f>
        <v>0</v>
      </c>
      <c r="E31" s="12">
        <f t="shared" si="3"/>
        <v>0</v>
      </c>
      <c r="F31" s="12">
        <f t="shared" si="3"/>
        <v>2500</v>
      </c>
      <c r="G31" s="12">
        <f t="shared" si="3"/>
        <v>3000</v>
      </c>
      <c r="H31" s="12">
        <f t="shared" si="3"/>
        <v>0</v>
      </c>
      <c r="I31" s="12">
        <f t="shared" si="3"/>
        <v>2999.33</v>
      </c>
      <c r="J31" s="12">
        <f>SUM(J27:J30)</f>
        <v>0</v>
      </c>
      <c r="K31" s="12">
        <f>SUM(K27:K30)</f>
        <v>0</v>
      </c>
      <c r="L31" s="12">
        <f>SUM(L27:L30)</f>
        <v>0</v>
      </c>
      <c r="M31" s="12">
        <f>SUM(M27:M30)</f>
        <v>0</v>
      </c>
      <c r="N31" s="12">
        <f>SUM(N27:N30)</f>
        <v>0</v>
      </c>
      <c r="O31" s="12"/>
      <c r="P31" s="12"/>
      <c r="Q31" s="12"/>
      <c r="R31" s="12">
        <f>SUM(C31:I31)</f>
        <v>8822.0299999999988</v>
      </c>
      <c r="S31" s="12">
        <f>SUM(S27:S30)</f>
        <v>0</v>
      </c>
      <c r="T31" s="12">
        <f>SUM(T27:T30)</f>
        <v>8822.0299999999988</v>
      </c>
    </row>
    <row r="32" spans="1:20">
      <c r="B32" s="20"/>
      <c r="S32" s="2"/>
      <c r="T32" s="2"/>
    </row>
    <row r="33" spans="1:20">
      <c r="A33" s="4" t="s">
        <v>5</v>
      </c>
      <c r="B33" s="20"/>
      <c r="S33" s="2"/>
      <c r="T33" s="2"/>
    </row>
    <row r="34" spans="1:20">
      <c r="A34" t="s">
        <v>7</v>
      </c>
      <c r="B34" s="20">
        <f>SUM(C34:H34)</f>
        <v>2479.87</v>
      </c>
      <c r="C34" s="2">
        <v>2479.87</v>
      </c>
      <c r="R34" s="2">
        <f>SUM(C34:I34)</f>
        <v>2479.87</v>
      </c>
      <c r="S34" s="2"/>
      <c r="T34" s="2">
        <f t="shared" ref="T34:T40" si="4">SUM(R34:S34)</f>
        <v>2479.87</v>
      </c>
    </row>
    <row r="35" spans="1:20">
      <c r="A35" t="s">
        <v>28</v>
      </c>
      <c r="B35" s="20">
        <f>SUM(C35:H35)</f>
        <v>1500</v>
      </c>
      <c r="F35" s="2">
        <v>1500</v>
      </c>
      <c r="R35" s="2">
        <f>SUM(C35:I35)</f>
        <v>1500</v>
      </c>
      <c r="S35" s="2">
        <v>0</v>
      </c>
      <c r="T35" s="2">
        <f t="shared" si="4"/>
        <v>1500</v>
      </c>
    </row>
    <row r="36" spans="1:20">
      <c r="A36" t="s">
        <v>56</v>
      </c>
      <c r="B36" s="20">
        <f>SUM(C36:H36)</f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5000</v>
      </c>
      <c r="R36" s="2">
        <f>SUM(C36:I36)</f>
        <v>5000</v>
      </c>
      <c r="S36" s="2">
        <v>0</v>
      </c>
      <c r="T36" s="2">
        <f t="shared" si="4"/>
        <v>5000</v>
      </c>
    </row>
    <row r="37" spans="1:20">
      <c r="A37" t="s">
        <v>63</v>
      </c>
      <c r="B37" s="20">
        <f>SUM(C37:H37)</f>
        <v>0</v>
      </c>
      <c r="J37" s="2">
        <v>5000</v>
      </c>
      <c r="R37" s="2">
        <f>SUM(C37:J37)</f>
        <v>5000</v>
      </c>
      <c r="S37" s="2">
        <v>0</v>
      </c>
      <c r="T37" s="2">
        <f t="shared" si="4"/>
        <v>5000</v>
      </c>
    </row>
    <row r="38" spans="1:20">
      <c r="A38" t="s">
        <v>68</v>
      </c>
      <c r="B38" s="20">
        <f>SUM(C38:H38)</f>
        <v>0</v>
      </c>
      <c r="K38" s="2">
        <v>4000</v>
      </c>
      <c r="R38" s="2">
        <f>SUM(C38:K38)</f>
        <v>4000</v>
      </c>
      <c r="S38" s="2">
        <v>0</v>
      </c>
      <c r="T38" s="20">
        <f t="shared" si="4"/>
        <v>4000</v>
      </c>
    </row>
    <row r="39" spans="1:20">
      <c r="A39" t="s">
        <v>63</v>
      </c>
      <c r="B39" s="20">
        <f>SUM(C39:H39)</f>
        <v>0</v>
      </c>
      <c r="L39" s="2">
        <v>3200</v>
      </c>
      <c r="R39" s="2">
        <f>SUM(C39:M39)</f>
        <v>3200</v>
      </c>
      <c r="S39" s="2">
        <v>0</v>
      </c>
      <c r="T39" s="20">
        <f t="shared" si="4"/>
        <v>3200</v>
      </c>
    </row>
    <row r="40" spans="1:20">
      <c r="A40" t="s">
        <v>63</v>
      </c>
      <c r="B40" s="20">
        <f>SUM(C40:H40)</f>
        <v>0</v>
      </c>
      <c r="M40" s="2">
        <v>4000</v>
      </c>
      <c r="R40" s="2">
        <f>SUM(C40:Q40)</f>
        <v>4000</v>
      </c>
      <c r="S40" s="2">
        <v>0</v>
      </c>
      <c r="T40" s="20">
        <f t="shared" si="4"/>
        <v>4000</v>
      </c>
    </row>
    <row r="41" spans="1:20" ht="26.4">
      <c r="A41" s="19" t="s">
        <v>74</v>
      </c>
      <c r="B41" s="20">
        <f>SUM(C41:H41)</f>
        <v>0</v>
      </c>
      <c r="N41" s="2">
        <v>4000</v>
      </c>
      <c r="R41" s="2">
        <f>SUM(C41:Q41)</f>
        <v>4000</v>
      </c>
      <c r="S41" s="2">
        <v>0</v>
      </c>
      <c r="T41" s="20">
        <f>SUM(R41:S41)</f>
        <v>4000</v>
      </c>
    </row>
    <row r="42" spans="1:20" ht="26.4">
      <c r="A42" s="27" t="s">
        <v>77</v>
      </c>
      <c r="B42" s="20">
        <f>SUM(C42:H42)</f>
        <v>0</v>
      </c>
      <c r="O42" s="2">
        <v>4116.5</v>
      </c>
      <c r="P42" s="2">
        <v>4996.7</v>
      </c>
      <c r="R42" s="2">
        <f>SUM(O42:P42)</f>
        <v>9113.2000000000007</v>
      </c>
      <c r="S42" s="2">
        <v>4605.5</v>
      </c>
      <c r="T42" s="20">
        <f>SUM(R42:S42)</f>
        <v>13718.7</v>
      </c>
    </row>
    <row r="43" spans="1:20">
      <c r="A43" s="11" t="s">
        <v>24</v>
      </c>
      <c r="B43" s="29">
        <f>SUM(C43:H43)</f>
        <v>3979.87</v>
      </c>
      <c r="C43" s="12">
        <f t="shared" ref="C43:H43" si="5">SUM(C34:C35)</f>
        <v>2479.87</v>
      </c>
      <c r="D43" s="12">
        <f t="shared" si="5"/>
        <v>0</v>
      </c>
      <c r="E43" s="12">
        <f t="shared" si="5"/>
        <v>0</v>
      </c>
      <c r="F43" s="12">
        <f t="shared" si="5"/>
        <v>1500</v>
      </c>
      <c r="G43" s="12">
        <f t="shared" si="5"/>
        <v>0</v>
      </c>
      <c r="H43" s="12">
        <f t="shared" si="5"/>
        <v>0</v>
      </c>
      <c r="I43" s="12">
        <f>SUM(I34:I36)</f>
        <v>5000</v>
      </c>
      <c r="J43" s="12">
        <f>SUM(J34:J37)</f>
        <v>5000</v>
      </c>
      <c r="K43" s="12">
        <f>SUM(K34:K38)</f>
        <v>4000</v>
      </c>
      <c r="L43" s="12">
        <f>SUM(L34:L40)</f>
        <v>3200</v>
      </c>
      <c r="M43" s="12">
        <f>SUM(M34:M40)</f>
        <v>4000</v>
      </c>
      <c r="N43" s="12">
        <f>SUM(N41)</f>
        <v>4000</v>
      </c>
      <c r="O43" s="12">
        <f>SUM(O34:O42)</f>
        <v>4116.5</v>
      </c>
      <c r="P43" s="12">
        <f>SUM(P34:P42)</f>
        <v>4996.7</v>
      </c>
      <c r="Q43" s="12"/>
      <c r="R43" s="12">
        <f>SUM(R34:R42)</f>
        <v>38293.07</v>
      </c>
      <c r="S43" s="12">
        <f t="shared" ref="S43:T43" si="6">SUM(S34:S42)</f>
        <v>4605.5</v>
      </c>
      <c r="T43" s="12">
        <f t="shared" si="6"/>
        <v>42898.57</v>
      </c>
    </row>
    <row r="44" spans="1:20">
      <c r="B44" s="20"/>
      <c r="S44" s="2"/>
      <c r="T44" s="2"/>
    </row>
    <row r="45" spans="1:20">
      <c r="A45" s="4" t="s">
        <v>40</v>
      </c>
      <c r="B45" s="20"/>
      <c r="R45" s="2">
        <f>SUM(R34:R42)</f>
        <v>38293.07</v>
      </c>
      <c r="S45" s="2"/>
      <c r="T45" s="2"/>
    </row>
    <row r="46" spans="1:20">
      <c r="A46" t="s">
        <v>6</v>
      </c>
      <c r="B46" s="20">
        <f>SUM(C46:H46)</f>
        <v>1499.93</v>
      </c>
      <c r="C46" s="2">
        <v>100</v>
      </c>
      <c r="D46" s="2">
        <v>1399.93</v>
      </c>
      <c r="R46" s="2">
        <f>SUM(C46:I46)</f>
        <v>1499.93</v>
      </c>
      <c r="S46" s="2"/>
      <c r="T46" s="2">
        <f>SUM(R46:S46)</f>
        <v>1499.93</v>
      </c>
    </row>
    <row r="47" spans="1:20">
      <c r="A47" t="s">
        <v>12</v>
      </c>
      <c r="B47" s="20">
        <f>SUM(C47:H47)</f>
        <v>1562.4699999999998</v>
      </c>
      <c r="D47" s="2">
        <v>1768.84</v>
      </c>
      <c r="E47" s="2">
        <v>-82.93</v>
      </c>
      <c r="F47" s="2">
        <v>-123.44</v>
      </c>
      <c r="R47" s="2">
        <f>SUM(C47:I47)</f>
        <v>1562.4699999999998</v>
      </c>
      <c r="S47" s="2"/>
      <c r="T47" s="2">
        <f>SUM(R47:S47)</f>
        <v>1562.4699999999998</v>
      </c>
    </row>
    <row r="48" spans="1:20">
      <c r="A48" t="s">
        <v>18</v>
      </c>
      <c r="B48" s="20">
        <f>SUM(C48:H48)</f>
        <v>4000</v>
      </c>
      <c r="E48" s="2">
        <v>4000</v>
      </c>
      <c r="R48" s="2">
        <f>SUM(C48:I48)</f>
        <v>4000</v>
      </c>
      <c r="S48" s="2"/>
      <c r="T48" s="2">
        <f>SUM(R48:S48)</f>
        <v>4000</v>
      </c>
    </row>
    <row r="49" spans="1:20">
      <c r="A49" t="s">
        <v>28</v>
      </c>
      <c r="B49" s="20">
        <f>SUM(C49:H49)</f>
        <v>1851.08</v>
      </c>
      <c r="F49" s="2">
        <v>1851.08</v>
      </c>
      <c r="R49" s="2">
        <f>SUM(C49:I49)</f>
        <v>1851.08</v>
      </c>
      <c r="S49" s="2">
        <v>0</v>
      </c>
      <c r="T49" s="2">
        <f>SUM(R49:S49)</f>
        <v>1851.08</v>
      </c>
    </row>
    <row r="50" spans="1:20">
      <c r="A50" t="s">
        <v>47</v>
      </c>
      <c r="B50" s="20">
        <f>SUM(C50:H50)</f>
        <v>2019.97</v>
      </c>
      <c r="H50" s="2">
        <v>2019.97</v>
      </c>
      <c r="R50" s="2">
        <f>SUM(C50:I50)</f>
        <v>2019.97</v>
      </c>
      <c r="S50" s="2"/>
      <c r="T50" s="2">
        <f>R50+S50</f>
        <v>2019.97</v>
      </c>
    </row>
    <row r="51" spans="1:20">
      <c r="A51" s="11" t="s">
        <v>24</v>
      </c>
      <c r="B51" s="29">
        <f>SUM(C51:H51)</f>
        <v>10933.449999999999</v>
      </c>
      <c r="C51" s="12">
        <f>SUM(C46:C49)</f>
        <v>100</v>
      </c>
      <c r="D51" s="12">
        <f>SUM(D46:D49)</f>
        <v>3168.77</v>
      </c>
      <c r="E51" s="12">
        <f>SUM(E46:E49)</f>
        <v>3917.07</v>
      </c>
      <c r="F51" s="12">
        <f>SUM(F46:F49)</f>
        <v>1727.6399999999999</v>
      </c>
      <c r="G51" s="12">
        <f>SUM(G46:G49)</f>
        <v>0</v>
      </c>
      <c r="H51" s="12">
        <f t="shared" ref="H51:T51" si="7">SUM(H46:H50)</f>
        <v>2019.97</v>
      </c>
      <c r="I51" s="12">
        <f t="shared" si="7"/>
        <v>0</v>
      </c>
      <c r="J51" s="12">
        <f t="shared" si="7"/>
        <v>0</v>
      </c>
      <c r="K51" s="12">
        <f>SUM(K46:K50)</f>
        <v>0</v>
      </c>
      <c r="L51" s="12">
        <f>SUM(L46:L50)</f>
        <v>0</v>
      </c>
      <c r="M51" s="12">
        <f>SUM(M46:M50)</f>
        <v>0</v>
      </c>
      <c r="N51" s="12">
        <f>SUM(N46:N50)</f>
        <v>0</v>
      </c>
      <c r="O51" s="12"/>
      <c r="P51" s="12"/>
      <c r="Q51" s="12"/>
      <c r="R51" s="12">
        <f t="shared" si="7"/>
        <v>10933.449999999999</v>
      </c>
      <c r="S51" s="12">
        <f t="shared" si="7"/>
        <v>0</v>
      </c>
      <c r="T51" s="12">
        <f t="shared" si="7"/>
        <v>10933.449999999999</v>
      </c>
    </row>
    <row r="52" spans="1:20">
      <c r="A52" s="11"/>
      <c r="B52" s="20"/>
      <c r="C52" s="17"/>
      <c r="D52" s="17"/>
      <c r="E52" s="17"/>
      <c r="F52" s="17"/>
      <c r="G52" s="17"/>
      <c r="H52" s="17"/>
      <c r="I52" s="17"/>
      <c r="J52" s="17"/>
      <c r="K52" s="17"/>
      <c r="R52" s="17"/>
      <c r="S52" s="17"/>
      <c r="T52" s="17"/>
    </row>
    <row r="53" spans="1:20">
      <c r="B53" s="20"/>
      <c r="S53" s="2"/>
      <c r="T53" s="2"/>
    </row>
    <row r="54" spans="1:20">
      <c r="A54" s="4" t="s">
        <v>14</v>
      </c>
      <c r="B54" s="20"/>
      <c r="S54" s="2"/>
      <c r="T54" s="2"/>
    </row>
    <row r="55" spans="1:20">
      <c r="A55" s="5" t="s">
        <v>10</v>
      </c>
      <c r="B55" s="20">
        <f>SUM(C55:H55)</f>
        <v>614.28</v>
      </c>
      <c r="D55" s="2">
        <v>614.28</v>
      </c>
      <c r="R55" s="2">
        <f>SUM(C55:I55)</f>
        <v>614.28</v>
      </c>
      <c r="S55" s="2"/>
      <c r="T55" s="2">
        <f>SUM(R55:S55)</f>
        <v>614.28</v>
      </c>
    </row>
    <row r="56" spans="1:20">
      <c r="A56" s="5" t="s">
        <v>17</v>
      </c>
      <c r="B56" s="20">
        <f>SUM(C56:H56)</f>
        <v>218.67</v>
      </c>
      <c r="E56" s="2">
        <v>218.67</v>
      </c>
      <c r="N56" s="2">
        <v>1381.18</v>
      </c>
      <c r="R56" s="2">
        <f>SUM(C56:N56)</f>
        <v>1599.8500000000001</v>
      </c>
      <c r="S56" s="2"/>
      <c r="T56" s="2">
        <f>SUM(R56:S56)</f>
        <v>1599.8500000000001</v>
      </c>
    </row>
    <row r="57" spans="1:20">
      <c r="A57" s="5" t="s">
        <v>50</v>
      </c>
      <c r="B57" s="20">
        <f>SUM(C57:H57)</f>
        <v>0</v>
      </c>
      <c r="H57" s="2">
        <v>0</v>
      </c>
      <c r="I57" s="2">
        <v>8060.44</v>
      </c>
      <c r="R57" s="2">
        <f>SUM(C57:I57)</f>
        <v>8060.44</v>
      </c>
      <c r="S57" s="2">
        <v>0</v>
      </c>
      <c r="T57" s="2">
        <f>R57+S57</f>
        <v>8060.44</v>
      </c>
    </row>
    <row r="58" spans="1:20">
      <c r="A58" s="5" t="s">
        <v>54</v>
      </c>
      <c r="B58" s="20">
        <f>SUM(C58:H58)</f>
        <v>0</v>
      </c>
      <c r="J58" s="2">
        <v>50000</v>
      </c>
      <c r="R58" s="2">
        <f>SUM(C58:J58)</f>
        <v>50000</v>
      </c>
      <c r="S58" s="2">
        <v>0</v>
      </c>
      <c r="T58" s="2">
        <f t="shared" ref="T58:T65" si="8">SUM(R58:S58)</f>
        <v>50000</v>
      </c>
    </row>
    <row r="59" spans="1:20">
      <c r="A59" s="5" t="s">
        <v>25</v>
      </c>
      <c r="B59" s="20">
        <f>SUM(C59:H59)</f>
        <v>0</v>
      </c>
      <c r="J59" s="2">
        <v>25000</v>
      </c>
      <c r="R59" s="2">
        <f>SUM(C59:J59)</f>
        <v>25000</v>
      </c>
      <c r="S59" s="2">
        <v>0</v>
      </c>
      <c r="T59" s="2">
        <f t="shared" si="8"/>
        <v>25000</v>
      </c>
    </row>
    <row r="60" spans="1:20">
      <c r="A60" s="5" t="s">
        <v>57</v>
      </c>
      <c r="B60" s="20">
        <f>SUM(C60:H60)</f>
        <v>0</v>
      </c>
      <c r="J60" s="2">
        <v>4350</v>
      </c>
      <c r="R60" s="2">
        <f>SUM(C60:J60)</f>
        <v>4350</v>
      </c>
      <c r="S60" s="2">
        <v>0</v>
      </c>
      <c r="T60" s="2">
        <f t="shared" si="8"/>
        <v>4350</v>
      </c>
    </row>
    <row r="61" spans="1:20">
      <c r="A61" s="5" t="s">
        <v>58</v>
      </c>
      <c r="B61" s="20">
        <f>SUM(C61:H61)</f>
        <v>0</v>
      </c>
      <c r="J61" s="2">
        <v>10000</v>
      </c>
      <c r="R61" s="2">
        <f>SUM(C61:J61)</f>
        <v>10000</v>
      </c>
      <c r="S61" s="2">
        <v>0</v>
      </c>
      <c r="T61" s="2">
        <f t="shared" si="8"/>
        <v>10000</v>
      </c>
    </row>
    <row r="62" spans="1:20">
      <c r="A62" s="5" t="s">
        <v>59</v>
      </c>
      <c r="B62" s="20">
        <f>SUM(C62:H62)</f>
        <v>0</v>
      </c>
      <c r="J62" s="2">
        <v>10000</v>
      </c>
      <c r="R62" s="2">
        <f>SUM(C62:J62)</f>
        <v>10000</v>
      </c>
      <c r="S62" s="2">
        <v>0</v>
      </c>
      <c r="T62" s="2">
        <f t="shared" si="8"/>
        <v>10000</v>
      </c>
    </row>
    <row r="63" spans="1:20">
      <c r="A63" s="5" t="s">
        <v>61</v>
      </c>
      <c r="B63" s="20">
        <f>SUM(C63:H63)</f>
        <v>0</v>
      </c>
      <c r="J63" s="2">
        <v>10009.76</v>
      </c>
      <c r="N63" s="2">
        <v>720</v>
      </c>
      <c r="O63" s="2">
        <v>10327.200000000001</v>
      </c>
      <c r="R63" s="2">
        <f>SUM(C63:O63)</f>
        <v>21056.959999999999</v>
      </c>
      <c r="S63" s="2">
        <v>0</v>
      </c>
      <c r="T63" s="2">
        <f t="shared" si="8"/>
        <v>21056.959999999999</v>
      </c>
    </row>
    <row r="64" spans="1:20">
      <c r="A64" s="5" t="s">
        <v>65</v>
      </c>
      <c r="B64" s="20">
        <f>SUM(C64:H64)</f>
        <v>0</v>
      </c>
      <c r="K64" s="2">
        <v>1346.25</v>
      </c>
      <c r="R64" s="2">
        <f>SUM(C64:K64)</f>
        <v>1346.25</v>
      </c>
      <c r="S64" s="2"/>
      <c r="T64" s="2">
        <f>SUM(R64:S64)</f>
        <v>1346.25</v>
      </c>
    </row>
    <row r="65" spans="1:20">
      <c r="A65" s="5" t="s">
        <v>85</v>
      </c>
      <c r="B65" s="20">
        <f>SUM(C65:H65)</f>
        <v>0</v>
      </c>
      <c r="P65" s="2">
        <v>11315.43</v>
      </c>
      <c r="R65" s="2">
        <f>SUM(P65)</f>
        <v>11315.43</v>
      </c>
      <c r="S65" s="2">
        <v>8928.57</v>
      </c>
      <c r="T65" s="2">
        <f t="shared" si="8"/>
        <v>20244</v>
      </c>
    </row>
    <row r="66" spans="1:20">
      <c r="A66" s="5"/>
      <c r="B66" s="20">
        <f>SUM(C66:H66)</f>
        <v>0</v>
      </c>
      <c r="S66" s="2"/>
      <c r="T66" s="2"/>
    </row>
    <row r="67" spans="1:20">
      <c r="A67" s="13" t="s">
        <v>24</v>
      </c>
      <c r="B67" s="29">
        <f>SUM(C67:H67)</f>
        <v>832.94999999999993</v>
      </c>
      <c r="C67" s="12">
        <f t="shared" ref="C67:I67" si="9">SUM(C55:C57)</f>
        <v>0</v>
      </c>
      <c r="D67" s="12">
        <f t="shared" si="9"/>
        <v>614.28</v>
      </c>
      <c r="E67" s="12">
        <f t="shared" si="9"/>
        <v>218.67</v>
      </c>
      <c r="F67" s="12">
        <f t="shared" si="9"/>
        <v>0</v>
      </c>
      <c r="G67" s="12">
        <f t="shared" si="9"/>
        <v>0</v>
      </c>
      <c r="H67" s="12">
        <f t="shared" si="9"/>
        <v>0</v>
      </c>
      <c r="I67" s="12">
        <f t="shared" si="9"/>
        <v>8060.44</v>
      </c>
      <c r="J67" s="12">
        <f>SUM(J58:J63)</f>
        <v>109359.76</v>
      </c>
      <c r="K67" s="12">
        <f>SUM(K55:K64)</f>
        <v>1346.25</v>
      </c>
      <c r="L67" s="12">
        <f>SUM(L55:L64)</f>
        <v>0</v>
      </c>
      <c r="M67" s="12">
        <f>SUM(M55:M64)</f>
        <v>0</v>
      </c>
      <c r="N67" s="12">
        <f t="shared" ref="N67:T67" si="10">SUM(N55:N66)</f>
        <v>2101.1800000000003</v>
      </c>
      <c r="O67" s="12">
        <f t="shared" si="10"/>
        <v>10327.200000000001</v>
      </c>
      <c r="P67" s="12">
        <f t="shared" si="10"/>
        <v>11315.43</v>
      </c>
      <c r="Q67" s="12"/>
      <c r="R67" s="12">
        <f t="shared" si="10"/>
        <v>143343.21</v>
      </c>
      <c r="S67" s="12">
        <f t="shared" si="10"/>
        <v>8928.57</v>
      </c>
      <c r="T67" s="12">
        <f t="shared" si="10"/>
        <v>152271.78</v>
      </c>
    </row>
    <row r="68" spans="1:20">
      <c r="B68" s="20"/>
      <c r="S68" s="2"/>
      <c r="T68" s="2"/>
    </row>
    <row r="69" spans="1:20">
      <c r="A69" s="4" t="s">
        <v>16</v>
      </c>
      <c r="B69" s="20"/>
      <c r="S69" s="2"/>
      <c r="T69" s="2"/>
    </row>
    <row r="70" spans="1:20">
      <c r="A70" t="s">
        <v>15</v>
      </c>
      <c r="B70" s="30">
        <f>SUM(C70:H70)</f>
        <v>3000</v>
      </c>
      <c r="C70" s="14">
        <v>0</v>
      </c>
      <c r="D70" s="14">
        <v>3000</v>
      </c>
      <c r="E70" s="14">
        <v>0</v>
      </c>
      <c r="F70" s="14">
        <v>0</v>
      </c>
      <c r="G70" s="14">
        <v>0</v>
      </c>
      <c r="H70" s="14">
        <v>0</v>
      </c>
      <c r="I70" s="14"/>
      <c r="J70" s="14"/>
      <c r="K70" s="14"/>
      <c r="L70" s="14"/>
      <c r="M70" s="14"/>
      <c r="N70" s="14"/>
      <c r="O70" s="14"/>
      <c r="P70" s="14"/>
      <c r="Q70" s="14"/>
      <c r="R70" s="14">
        <f>SUM(C70:H70)</f>
        <v>3000</v>
      </c>
      <c r="S70" s="14">
        <v>0</v>
      </c>
      <c r="T70" s="14">
        <f>SUM(R70:S70)</f>
        <v>3000</v>
      </c>
    </row>
    <row r="71" spans="1:20">
      <c r="B71" s="20"/>
      <c r="S71" s="2"/>
      <c r="T71" s="2"/>
    </row>
    <row r="72" spans="1:20">
      <c r="B72" s="20"/>
      <c r="S72" s="2"/>
      <c r="T72" s="2"/>
    </row>
    <row r="73" spans="1:20">
      <c r="A73" s="4" t="s">
        <v>19</v>
      </c>
      <c r="B73" s="20"/>
      <c r="S73" s="2"/>
      <c r="T73" s="2"/>
    </row>
    <row r="74" spans="1:20">
      <c r="A74" t="s">
        <v>20</v>
      </c>
      <c r="B74" s="20">
        <f>SUM(C74:H74)</f>
        <v>3756.55</v>
      </c>
      <c r="C74" s="17"/>
      <c r="D74" s="17"/>
      <c r="E74" s="17">
        <v>3756.55</v>
      </c>
      <c r="F74" s="17"/>
      <c r="G74" s="17"/>
      <c r="H74" s="17"/>
      <c r="I74" s="17"/>
      <c r="J74" s="17"/>
      <c r="K74" s="17"/>
      <c r="R74" s="17">
        <f>SUM(C74:F74)</f>
        <v>3756.55</v>
      </c>
      <c r="S74" s="17"/>
      <c r="T74" s="17">
        <f>SUM(R74:S74)</f>
        <v>3756.55</v>
      </c>
    </row>
    <row r="75" spans="1:20">
      <c r="A75" s="5" t="s">
        <v>35</v>
      </c>
      <c r="B75" s="20">
        <f>SUM(C75:H75)</f>
        <v>2579.96</v>
      </c>
      <c r="F75" s="2">
        <v>2579.96</v>
      </c>
      <c r="R75" s="2">
        <f>SUM(C75:F75)</f>
        <v>2579.96</v>
      </c>
      <c r="S75" s="2"/>
      <c r="T75" s="2">
        <v>2579.96</v>
      </c>
    </row>
    <row r="76" spans="1:20">
      <c r="A76" s="5" t="s">
        <v>36</v>
      </c>
      <c r="B76" s="20">
        <f>SUM(C76:H76)</f>
        <v>2465.3000000000002</v>
      </c>
      <c r="F76" s="2">
        <v>1232.6500000000001</v>
      </c>
      <c r="G76" s="2">
        <v>1232.6500000000001</v>
      </c>
      <c r="R76" s="2">
        <f>SUM(C76:G76)</f>
        <v>2465.3000000000002</v>
      </c>
      <c r="S76" s="2">
        <v>0</v>
      </c>
      <c r="T76" s="17">
        <f>SUM(R76:S76)</f>
        <v>2465.3000000000002</v>
      </c>
    </row>
    <row r="77" spans="1:20">
      <c r="A77" s="5" t="s">
        <v>45</v>
      </c>
      <c r="B77" s="20">
        <f>SUM(C77:H77)</f>
        <v>642.52</v>
      </c>
      <c r="H77" s="2">
        <v>642.52</v>
      </c>
      <c r="R77" s="2">
        <f>SUM(C77:H77)</f>
        <v>642.52</v>
      </c>
      <c r="S77" s="2">
        <v>0</v>
      </c>
      <c r="T77" s="17">
        <f>SUM(R77:S77)</f>
        <v>642.52</v>
      </c>
    </row>
    <row r="78" spans="1:20">
      <c r="A78" s="5" t="s">
        <v>66</v>
      </c>
      <c r="B78" s="20">
        <f>SUM(C78:H78)</f>
        <v>0</v>
      </c>
      <c r="K78" s="2">
        <v>325.61</v>
      </c>
      <c r="R78" s="2">
        <f>SUM(C78:K78)</f>
        <v>325.61</v>
      </c>
      <c r="S78" s="2">
        <v>0</v>
      </c>
      <c r="T78" s="2">
        <f>SUM(R78:S78)</f>
        <v>325.61</v>
      </c>
    </row>
    <row r="79" spans="1:20">
      <c r="A79" s="5" t="s">
        <v>71</v>
      </c>
      <c r="B79" s="20">
        <f>SUM(C79:H79)</f>
        <v>0</v>
      </c>
      <c r="M79" s="2">
        <v>2657.8</v>
      </c>
      <c r="N79" s="2">
        <v>3437.64</v>
      </c>
      <c r="O79" s="2">
        <v>2443.79</v>
      </c>
      <c r="P79" s="2">
        <v>1962</v>
      </c>
      <c r="R79" s="2">
        <f>SUM(C79:P79)</f>
        <v>10501.23</v>
      </c>
      <c r="S79" s="2">
        <v>0</v>
      </c>
      <c r="T79" s="2">
        <f>SUM(R79:S79)</f>
        <v>10501.23</v>
      </c>
    </row>
    <row r="80" spans="1:20">
      <c r="A80" s="11" t="s">
        <v>24</v>
      </c>
      <c r="B80" s="29">
        <f>SUM(C80:H80)</f>
        <v>9444.33</v>
      </c>
      <c r="C80" s="12">
        <f t="shared" ref="C80:H80" si="11">SUM(C74:C77)</f>
        <v>0</v>
      </c>
      <c r="D80" s="12">
        <f t="shared" si="11"/>
        <v>0</v>
      </c>
      <c r="E80" s="12">
        <f t="shared" si="11"/>
        <v>3756.55</v>
      </c>
      <c r="F80" s="12">
        <f t="shared" si="11"/>
        <v>3812.61</v>
      </c>
      <c r="G80" s="12">
        <f t="shared" si="11"/>
        <v>1232.6500000000001</v>
      </c>
      <c r="H80" s="12">
        <f t="shared" si="11"/>
        <v>642.52</v>
      </c>
      <c r="I80" s="12">
        <f>SUM(I74:I78)</f>
        <v>0</v>
      </c>
      <c r="J80" s="12">
        <f>SUM(J74:J78)</f>
        <v>0</v>
      </c>
      <c r="K80" s="12">
        <f>SUM(K74:K78)</f>
        <v>325.61</v>
      </c>
      <c r="L80" s="12">
        <f t="shared" ref="L80:T80" si="12">SUM(L74:L79)</f>
        <v>0</v>
      </c>
      <c r="M80" s="12">
        <f t="shared" si="12"/>
        <v>2657.8</v>
      </c>
      <c r="N80" s="12">
        <f t="shared" si="12"/>
        <v>3437.64</v>
      </c>
      <c r="O80" s="12">
        <f>SUM(O74:O79)</f>
        <v>2443.79</v>
      </c>
      <c r="P80" s="12">
        <f>SUM(P74:P79)</f>
        <v>1962</v>
      </c>
      <c r="Q80" s="12"/>
      <c r="R80" s="12">
        <f t="shared" si="12"/>
        <v>20271.170000000002</v>
      </c>
      <c r="S80" s="12">
        <f t="shared" si="12"/>
        <v>0</v>
      </c>
      <c r="T80" s="12">
        <f t="shared" si="12"/>
        <v>20271.170000000002</v>
      </c>
    </row>
    <row r="81" spans="1:20">
      <c r="B81" s="20"/>
      <c r="S81" s="2"/>
      <c r="T81" s="2"/>
    </row>
    <row r="82" spans="1:20">
      <c r="A82" s="4" t="s">
        <v>41</v>
      </c>
      <c r="B82" s="20"/>
      <c r="S82" s="2"/>
      <c r="T82" s="2"/>
    </row>
    <row r="83" spans="1:20">
      <c r="A83" s="5" t="s">
        <v>42</v>
      </c>
      <c r="B83" s="20">
        <f>SUM(C83:H83)</f>
        <v>1600</v>
      </c>
      <c r="C83" s="17">
        <v>0</v>
      </c>
      <c r="D83" s="17">
        <v>0</v>
      </c>
      <c r="E83" s="17">
        <v>0</v>
      </c>
      <c r="F83" s="17">
        <v>0</v>
      </c>
      <c r="G83" s="17">
        <v>1600</v>
      </c>
      <c r="H83" s="17">
        <v>0</v>
      </c>
      <c r="I83" s="17"/>
      <c r="J83" s="17"/>
      <c r="K83" s="17"/>
      <c r="R83" s="17">
        <f>SUM(C83:H83)</f>
        <v>1600</v>
      </c>
      <c r="S83" s="17">
        <v>0</v>
      </c>
      <c r="T83" s="17">
        <f>SUM(R83:S83)</f>
        <v>1600</v>
      </c>
    </row>
    <row r="84" spans="1:20">
      <c r="A84" s="5" t="s">
        <v>49</v>
      </c>
      <c r="B84" s="20">
        <f>SUM(C84:H84)</f>
        <v>1447.56</v>
      </c>
      <c r="C84" s="17"/>
      <c r="D84" s="17"/>
      <c r="E84" s="17"/>
      <c r="F84" s="17"/>
      <c r="G84" s="17"/>
      <c r="H84" s="17">
        <v>1447.56</v>
      </c>
      <c r="I84" s="17"/>
      <c r="J84" s="17"/>
      <c r="K84" s="17"/>
      <c r="R84" s="17">
        <f>SUM(C84:H84)</f>
        <v>1447.56</v>
      </c>
      <c r="S84" s="17">
        <v>0</v>
      </c>
      <c r="T84" s="17">
        <f>SUM(R84:S84)</f>
        <v>1447.56</v>
      </c>
    </row>
    <row r="85" spans="1:20">
      <c r="A85" s="5" t="s">
        <v>55</v>
      </c>
      <c r="B85" s="20">
        <f>SUM(C85:H85)</f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1353.47</v>
      </c>
      <c r="J85" s="17"/>
      <c r="K85" s="17"/>
      <c r="R85" s="17">
        <f>SUM(C85:I85)</f>
        <v>1353.47</v>
      </c>
      <c r="S85" s="17">
        <v>0</v>
      </c>
      <c r="T85" s="17">
        <f>SUM(R85:S85)</f>
        <v>1353.47</v>
      </c>
    </row>
    <row r="86" spans="1:20">
      <c r="A86" s="5" t="s">
        <v>60</v>
      </c>
      <c r="B86" s="20">
        <f>SUM(C86:H86)</f>
        <v>0</v>
      </c>
      <c r="C86" s="17"/>
      <c r="D86" s="17"/>
      <c r="E86" s="17"/>
      <c r="F86" s="17"/>
      <c r="G86" s="17"/>
      <c r="H86" s="17"/>
      <c r="I86" s="17"/>
      <c r="J86" s="17">
        <v>2500</v>
      </c>
      <c r="K86" s="17"/>
      <c r="R86" s="17">
        <f>SUM(C86:J86)</f>
        <v>2500</v>
      </c>
      <c r="S86" s="17">
        <v>0</v>
      </c>
      <c r="T86" s="17">
        <f>SUM(R86:S86)</f>
        <v>2500</v>
      </c>
    </row>
    <row r="87" spans="1:20">
      <c r="A87" s="5" t="s">
        <v>67</v>
      </c>
      <c r="B87" s="20">
        <f>SUM(C87:H87)</f>
        <v>0</v>
      </c>
      <c r="K87" s="2">
        <v>1500</v>
      </c>
      <c r="R87" s="2">
        <f>SUM(C87:K87)</f>
        <v>1500</v>
      </c>
      <c r="S87" s="2">
        <v>0</v>
      </c>
      <c r="T87" s="17">
        <f>SUM(R87:S87)</f>
        <v>1500</v>
      </c>
    </row>
    <row r="88" spans="1:20">
      <c r="A88" s="13" t="s">
        <v>24</v>
      </c>
      <c r="B88" s="29">
        <f>SUM(C88:H88)</f>
        <v>3047.56</v>
      </c>
      <c r="C88" s="12">
        <f t="shared" ref="C88:H88" si="13">SUM(C83:C84)</f>
        <v>0</v>
      </c>
      <c r="D88" s="12">
        <f t="shared" si="13"/>
        <v>0</v>
      </c>
      <c r="E88" s="12">
        <f t="shared" si="13"/>
        <v>0</v>
      </c>
      <c r="F88" s="12">
        <f t="shared" si="13"/>
        <v>0</v>
      </c>
      <c r="G88" s="12">
        <f t="shared" si="13"/>
        <v>1600</v>
      </c>
      <c r="H88" s="12">
        <f t="shared" si="13"/>
        <v>1447.56</v>
      </c>
      <c r="I88" s="12">
        <f>SUM(I83:I85)</f>
        <v>1353.47</v>
      </c>
      <c r="J88" s="12">
        <f>SUM(J83:J86)</f>
        <v>2500</v>
      </c>
      <c r="K88" s="12">
        <f t="shared" ref="K88:T88" si="14">SUM(K83:K87)</f>
        <v>1500</v>
      </c>
      <c r="L88" s="12">
        <f t="shared" si="14"/>
        <v>0</v>
      </c>
      <c r="M88" s="12">
        <f t="shared" si="14"/>
        <v>0</v>
      </c>
      <c r="N88" s="12">
        <f t="shared" si="14"/>
        <v>0</v>
      </c>
      <c r="O88" s="12"/>
      <c r="P88" s="12"/>
      <c r="Q88" s="12"/>
      <c r="R88" s="12">
        <f t="shared" si="14"/>
        <v>8401.0299999999988</v>
      </c>
      <c r="S88" s="12">
        <f t="shared" si="14"/>
        <v>0</v>
      </c>
      <c r="T88" s="12">
        <f t="shared" si="14"/>
        <v>8401.0299999999988</v>
      </c>
    </row>
    <row r="89" spans="1:20">
      <c r="A89" s="4"/>
      <c r="B89" s="20"/>
      <c r="S89" s="2"/>
      <c r="T89" s="2"/>
    </row>
    <row r="90" spans="1:20">
      <c r="B90" s="20"/>
      <c r="S90" s="2"/>
      <c r="T90" s="2"/>
    </row>
    <row r="91" spans="1:20">
      <c r="A91" s="4" t="s">
        <v>21</v>
      </c>
      <c r="B91" s="20"/>
      <c r="S91" s="2"/>
      <c r="T91" s="2"/>
    </row>
    <row r="92" spans="1:20">
      <c r="A92" t="s">
        <v>22</v>
      </c>
      <c r="B92" s="20">
        <f>SUM(C92:H92)</f>
        <v>2130</v>
      </c>
      <c r="C92" s="17">
        <v>0</v>
      </c>
      <c r="D92" s="17">
        <v>0</v>
      </c>
      <c r="E92" s="17">
        <v>2130</v>
      </c>
      <c r="F92" s="17">
        <v>0</v>
      </c>
      <c r="G92" s="17">
        <v>0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>
        <f>SUM(C92:H92)</f>
        <v>2130</v>
      </c>
      <c r="S92" s="17">
        <v>0</v>
      </c>
      <c r="T92" s="17">
        <f>SUM(R92:S92)</f>
        <v>2130</v>
      </c>
    </row>
    <row r="93" spans="1:20">
      <c r="A93" t="s">
        <v>46</v>
      </c>
      <c r="B93" s="20">
        <f>SUM(C93:H93)</f>
        <v>2000</v>
      </c>
      <c r="C93" s="17"/>
      <c r="D93" s="17"/>
      <c r="E93" s="17"/>
      <c r="F93" s="17"/>
      <c r="G93" s="17"/>
      <c r="H93" s="17">
        <v>2000</v>
      </c>
      <c r="I93" s="17"/>
      <c r="J93" s="17"/>
      <c r="K93" s="17"/>
      <c r="L93" s="17"/>
      <c r="M93" s="17"/>
      <c r="N93" s="17"/>
      <c r="O93" s="17"/>
      <c r="P93" s="17"/>
      <c r="Q93" s="17"/>
      <c r="R93" s="17">
        <f>SUM(C93:H93)</f>
        <v>2000</v>
      </c>
      <c r="S93" s="17"/>
      <c r="T93" s="17">
        <f>SUM(R93:S93)</f>
        <v>2000</v>
      </c>
    </row>
    <row r="94" spans="1:20">
      <c r="A94" s="18" t="s">
        <v>84</v>
      </c>
      <c r="B94" s="20">
        <f>SUM(C94:H94)</f>
        <v>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>
        <v>6000</v>
      </c>
      <c r="Q94" s="17"/>
      <c r="R94" s="17">
        <f>SUM(P94)</f>
        <v>6000</v>
      </c>
      <c r="S94" s="17"/>
      <c r="T94" s="17">
        <f t="shared" ref="T94:T95" si="15">SUM(R94:S94)</f>
        <v>6000</v>
      </c>
    </row>
    <row r="95" spans="1:20">
      <c r="A95" s="11" t="s">
        <v>24</v>
      </c>
      <c r="B95" s="29">
        <f>SUM(C95:H95)</f>
        <v>4130</v>
      </c>
      <c r="C95" s="12">
        <f>SUM(C92:C93)</f>
        <v>0</v>
      </c>
      <c r="D95" s="12">
        <f t="shared" ref="D95:J95" si="16">SUM(D92:D93)</f>
        <v>0</v>
      </c>
      <c r="E95" s="12">
        <f t="shared" si="16"/>
        <v>2130</v>
      </c>
      <c r="F95" s="12">
        <f t="shared" si="16"/>
        <v>0</v>
      </c>
      <c r="G95" s="12">
        <f t="shared" si="16"/>
        <v>0</v>
      </c>
      <c r="H95" s="12">
        <f t="shared" si="16"/>
        <v>2000</v>
      </c>
      <c r="I95" s="12">
        <f t="shared" si="16"/>
        <v>0</v>
      </c>
      <c r="J95" s="12">
        <f t="shared" si="16"/>
        <v>0</v>
      </c>
      <c r="K95" s="12">
        <f>SUM(K92:K93)</f>
        <v>0</v>
      </c>
      <c r="L95" s="12">
        <f>SUM(L92:L93)</f>
        <v>0</v>
      </c>
      <c r="M95" s="12">
        <f>SUM(M92:M93)</f>
        <v>0</v>
      </c>
      <c r="N95" s="12">
        <f>SUM(N92:N93)</f>
        <v>0</v>
      </c>
      <c r="O95" s="12"/>
      <c r="P95" s="12">
        <f>SUM(P94)</f>
        <v>6000</v>
      </c>
      <c r="Q95" s="12"/>
      <c r="R95" s="12">
        <f>SUM(R92:R94)</f>
        <v>10130</v>
      </c>
      <c r="S95" s="12">
        <f t="shared" ref="S95" si="17">SUM(S92:S94)</f>
        <v>0</v>
      </c>
      <c r="T95" s="12">
        <f t="shared" si="15"/>
        <v>10130</v>
      </c>
    </row>
    <row r="96" spans="1:20">
      <c r="B96" s="20"/>
      <c r="S96" s="2"/>
      <c r="T96" s="2"/>
    </row>
    <row r="97" spans="1:20">
      <c r="A97" s="4" t="s">
        <v>26</v>
      </c>
      <c r="B97" s="20"/>
      <c r="S97" s="2"/>
      <c r="T97" s="2"/>
    </row>
    <row r="98" spans="1:20">
      <c r="A98" t="s">
        <v>27</v>
      </c>
      <c r="B98" s="30">
        <f>SUM(C98:H98)</f>
        <v>3555.0600000000004</v>
      </c>
      <c r="C98" s="14">
        <v>0</v>
      </c>
      <c r="D98" s="14">
        <v>0</v>
      </c>
      <c r="E98" s="14">
        <v>0</v>
      </c>
      <c r="F98" s="14">
        <v>578.03</v>
      </c>
      <c r="G98" s="14">
        <v>2977.03</v>
      </c>
      <c r="H98" s="14">
        <v>0</v>
      </c>
      <c r="I98" s="14"/>
      <c r="J98" s="14"/>
      <c r="K98" s="14"/>
      <c r="L98" s="14"/>
      <c r="M98" s="14"/>
      <c r="N98" s="14"/>
      <c r="O98" s="14"/>
      <c r="P98" s="14"/>
      <c r="Q98" s="14"/>
      <c r="R98" s="14">
        <f>SUM(C98:H98)</f>
        <v>3555.0600000000004</v>
      </c>
      <c r="S98" s="14">
        <v>0</v>
      </c>
      <c r="T98" s="14">
        <f>SUM(R98:S98)</f>
        <v>3555.0600000000004</v>
      </c>
    </row>
    <row r="99" spans="1:20">
      <c r="B99" s="20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>
      <c r="B100" s="20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>
      <c r="B101" s="20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>
      <c r="A102" s="4" t="s">
        <v>38</v>
      </c>
      <c r="B102" s="20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>
      <c r="A103" t="s">
        <v>39</v>
      </c>
      <c r="B103" s="20">
        <f>SUM(C103:H103)</f>
        <v>412.97</v>
      </c>
      <c r="C103" s="17">
        <v>0</v>
      </c>
      <c r="D103" s="17">
        <v>0</v>
      </c>
      <c r="E103" s="17">
        <v>0</v>
      </c>
      <c r="F103" s="17">
        <v>412.97</v>
      </c>
      <c r="G103" s="17">
        <v>0</v>
      </c>
      <c r="H103" s="17">
        <v>0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>
        <f>SUM(C103:I103)</f>
        <v>412.97</v>
      </c>
      <c r="S103" s="17">
        <v>0</v>
      </c>
      <c r="T103" s="17">
        <f t="shared" ref="T103:T108" si="18">SUM(R103:S103)</f>
        <v>412.97</v>
      </c>
    </row>
    <row r="104" spans="1:20">
      <c r="A104" s="18" t="s">
        <v>51</v>
      </c>
      <c r="B104" s="20">
        <f>SUM(C104:H104)</f>
        <v>0</v>
      </c>
      <c r="C104" s="17"/>
      <c r="D104" s="17"/>
      <c r="E104" s="17"/>
      <c r="F104" s="17"/>
      <c r="G104" s="17"/>
      <c r="H104" s="17"/>
      <c r="I104" s="17">
        <v>1809.78</v>
      </c>
      <c r="J104" s="17"/>
      <c r="K104" s="17"/>
      <c r="L104" s="17"/>
      <c r="M104" s="17"/>
      <c r="N104" s="17"/>
      <c r="O104" s="17"/>
      <c r="P104" s="17"/>
      <c r="Q104" s="17"/>
      <c r="R104" s="17">
        <f>SUM(C104:I104)</f>
        <v>1809.78</v>
      </c>
      <c r="S104" s="17"/>
      <c r="T104" s="17">
        <f t="shared" si="18"/>
        <v>1809.78</v>
      </c>
    </row>
    <row r="105" spans="1:20">
      <c r="A105" s="18" t="s">
        <v>62</v>
      </c>
      <c r="B105" s="20">
        <f>SUM(C105:H105)</f>
        <v>0</v>
      </c>
      <c r="C105" s="17"/>
      <c r="D105" s="17"/>
      <c r="E105" s="17"/>
      <c r="F105" s="17"/>
      <c r="G105" s="17"/>
      <c r="H105" s="17"/>
      <c r="I105" s="17"/>
      <c r="J105" s="17">
        <v>500</v>
      </c>
      <c r="K105" s="17"/>
      <c r="L105" s="17"/>
      <c r="M105" s="17"/>
      <c r="N105" s="17"/>
      <c r="O105" s="17"/>
      <c r="P105" s="17"/>
      <c r="Q105" s="17"/>
      <c r="R105" s="17">
        <f>SUM(C105:J105)</f>
        <v>500</v>
      </c>
      <c r="S105" s="17"/>
      <c r="T105" s="17">
        <f t="shared" si="18"/>
        <v>500</v>
      </c>
    </row>
    <row r="106" spans="1:20">
      <c r="A106" s="18" t="s">
        <v>72</v>
      </c>
      <c r="B106" s="20">
        <f>SUM(C106:H106)</f>
        <v>0</v>
      </c>
      <c r="M106" s="2">
        <v>2489.2199999999998</v>
      </c>
      <c r="N106" s="2">
        <v>3500</v>
      </c>
      <c r="R106" s="2">
        <f>SUM(C106:N106)</f>
        <v>5989.2199999999993</v>
      </c>
      <c r="S106" s="2"/>
      <c r="T106" s="17">
        <f t="shared" si="18"/>
        <v>5989.2199999999993</v>
      </c>
    </row>
    <row r="107" spans="1:20">
      <c r="A107" s="18" t="s">
        <v>75</v>
      </c>
      <c r="B107" s="20">
        <f>SUM(C107:H107)</f>
        <v>0</v>
      </c>
      <c r="N107" s="2">
        <v>1464.36</v>
      </c>
      <c r="R107" s="2">
        <f>SUM(C107:N107)</f>
        <v>1464.36</v>
      </c>
      <c r="S107" s="2">
        <v>0</v>
      </c>
      <c r="T107" s="20">
        <f t="shared" si="18"/>
        <v>1464.36</v>
      </c>
    </row>
    <row r="108" spans="1:20">
      <c r="A108" s="18" t="s">
        <v>76</v>
      </c>
      <c r="B108" s="20">
        <f>SUM(C108:H108)</f>
        <v>0</v>
      </c>
      <c r="O108" s="2">
        <v>872</v>
      </c>
      <c r="R108" s="2">
        <f>SUM(C108:O108)</f>
        <v>872</v>
      </c>
      <c r="S108" s="2"/>
      <c r="T108" s="20">
        <f t="shared" si="18"/>
        <v>872</v>
      </c>
    </row>
    <row r="109" spans="1:20">
      <c r="A109" s="13" t="s">
        <v>24</v>
      </c>
      <c r="B109" s="29">
        <f>SUM(C109:H109)</f>
        <v>412.97</v>
      </c>
      <c r="C109" s="12">
        <f>SUM(C103:C104)</f>
        <v>0</v>
      </c>
      <c r="D109" s="12">
        <f t="shared" ref="D109:I109" si="19">SUM(D103:D104)</f>
        <v>0</v>
      </c>
      <c r="E109" s="12">
        <f t="shared" si="19"/>
        <v>0</v>
      </c>
      <c r="F109" s="12">
        <f t="shared" si="19"/>
        <v>412.97</v>
      </c>
      <c r="G109" s="12">
        <f t="shared" si="19"/>
        <v>0</v>
      </c>
      <c r="H109" s="12">
        <f t="shared" si="19"/>
        <v>0</v>
      </c>
      <c r="I109" s="12">
        <f t="shared" si="19"/>
        <v>1809.78</v>
      </c>
      <c r="J109" s="12">
        <f>SUM(J103:J105)</f>
        <v>500</v>
      </c>
      <c r="K109" s="12">
        <f>SUM(K103:K105)</f>
        <v>0</v>
      </c>
      <c r="L109" s="12">
        <f>SUM(L103:L105)</f>
        <v>0</v>
      </c>
      <c r="M109" s="12">
        <f>SUM(M103:M106)</f>
        <v>2489.2199999999998</v>
      </c>
      <c r="N109" s="12">
        <f>SUM(N103:N107)</f>
        <v>4964.3599999999997</v>
      </c>
      <c r="O109" s="12">
        <f>SUM(O103:O108)</f>
        <v>872</v>
      </c>
      <c r="P109" s="12">
        <f>SUM(P103:P108)</f>
        <v>0</v>
      </c>
      <c r="Q109" s="12"/>
      <c r="R109" s="12">
        <f>SUM(R103:R108)</f>
        <v>11048.33</v>
      </c>
      <c r="S109" s="12">
        <f>SUM(S103:S108)</f>
        <v>0</v>
      </c>
      <c r="T109" s="12">
        <f>SUM(T103:T108)</f>
        <v>11048.33</v>
      </c>
    </row>
    <row r="110" spans="1:20">
      <c r="A110" s="13"/>
      <c r="B110" s="20">
        <f>SUM(C110:H110)</f>
        <v>0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>
      <c r="A111" s="4" t="s">
        <v>78</v>
      </c>
      <c r="B111" s="20">
        <f>SUM(C111:H111)</f>
        <v>0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1:20">
      <c r="A112" s="5" t="s">
        <v>79</v>
      </c>
      <c r="B112" s="20">
        <f>SUM(C112:H112)</f>
        <v>0</v>
      </c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>
        <v>597.57000000000005</v>
      </c>
      <c r="P112" s="17"/>
      <c r="Q112" s="17"/>
      <c r="R112" s="2">
        <f>SUM(C112:O112)</f>
        <v>597.57000000000005</v>
      </c>
      <c r="S112" s="2"/>
      <c r="T112" s="20">
        <f t="shared" ref="T112:T117" si="20">SUM(R112:S112)</f>
        <v>597.57000000000005</v>
      </c>
    </row>
    <row r="113" spans="1:20">
      <c r="A113" s="5" t="s">
        <v>82</v>
      </c>
      <c r="B113" s="20">
        <f>SUM(C113:H113)</f>
        <v>0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>
        <v>250</v>
      </c>
      <c r="Q113" s="17"/>
      <c r="R113" s="2">
        <f>SUM(E113:P113)</f>
        <v>250</v>
      </c>
      <c r="S113" s="2"/>
      <c r="T113" s="20">
        <f t="shared" si="20"/>
        <v>250</v>
      </c>
    </row>
    <row r="114" spans="1:20">
      <c r="A114" s="5" t="s">
        <v>83</v>
      </c>
      <c r="B114" s="20">
        <f>SUM(C114:H114)</f>
        <v>0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>
        <v>400</v>
      </c>
      <c r="Q114" s="17"/>
      <c r="R114" s="2">
        <f>SUM(E114:P114)</f>
        <v>400</v>
      </c>
      <c r="S114" s="2"/>
      <c r="T114" s="20">
        <f t="shared" si="20"/>
        <v>400</v>
      </c>
    </row>
    <row r="115" spans="1:20">
      <c r="A115" s="5" t="s">
        <v>88</v>
      </c>
      <c r="B115" s="20">
        <f>SUM(C115:H115)</f>
        <v>0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>
        <v>250</v>
      </c>
      <c r="Q115" s="17"/>
      <c r="R115" s="2">
        <f>SUM(E115:P115)</f>
        <v>250</v>
      </c>
      <c r="S115" s="2">
        <v>325</v>
      </c>
      <c r="T115" s="20">
        <f t="shared" ref="T115" si="21">SUM(R115:S115)</f>
        <v>575</v>
      </c>
    </row>
    <row r="116" spans="1:20">
      <c r="A116" s="5" t="s">
        <v>91</v>
      </c>
      <c r="Q116" s="2">
        <v>320.5</v>
      </c>
      <c r="R116" s="2">
        <f>SUM(E116:Q116)</f>
        <v>320.5</v>
      </c>
      <c r="S116" s="2"/>
      <c r="T116" s="20">
        <f t="shared" ref="T116" si="22">SUM(R116:S116)</f>
        <v>320.5</v>
      </c>
    </row>
    <row r="117" spans="1:20">
      <c r="A117" s="13" t="s">
        <v>24</v>
      </c>
      <c r="B117" s="29">
        <f>SUM(C117:H117)</f>
        <v>0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>
        <f>SUM(O112:O114)</f>
        <v>597.57000000000005</v>
      </c>
      <c r="P117" s="12">
        <f>SUM(P113:P115)</f>
        <v>900</v>
      </c>
      <c r="Q117" s="12">
        <f>SUM(Q116)</f>
        <v>320.5</v>
      </c>
      <c r="R117" s="12">
        <f>SUM(R112:R116)</f>
        <v>1818.0700000000002</v>
      </c>
      <c r="S117" s="12">
        <f t="shared" ref="S117:T117" si="23">SUM(S112:S116)</f>
        <v>325</v>
      </c>
      <c r="T117" s="12">
        <f t="shared" si="23"/>
        <v>2143.0700000000002</v>
      </c>
    </row>
    <row r="118" spans="1:20">
      <c r="A118" s="5"/>
      <c r="B118" s="20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>
      <c r="A119" s="5"/>
      <c r="B119" s="20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>
      <c r="A120" s="4" t="s">
        <v>80</v>
      </c>
      <c r="B120" s="20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>
      <c r="A121" s="5" t="s">
        <v>81</v>
      </c>
      <c r="B121" s="20">
        <f>SUM(C121:H121)</f>
        <v>0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>
        <v>640</v>
      </c>
      <c r="Q121" s="17"/>
      <c r="R121" s="2">
        <f>SUM(C121:P121)</f>
        <v>640</v>
      </c>
      <c r="S121" s="2"/>
      <c r="T121" s="20">
        <f t="shared" ref="T121:T123" si="24">SUM(R121:S121)</f>
        <v>640</v>
      </c>
    </row>
    <row r="122" spans="1:20">
      <c r="A122" s="5" t="s">
        <v>86</v>
      </c>
      <c r="B122" s="20">
        <f>SUM(C122:H122)</f>
        <v>0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>
        <v>550</v>
      </c>
      <c r="Q122" s="17"/>
      <c r="R122" s="2">
        <f>SUM(C122:P122)</f>
        <v>550</v>
      </c>
      <c r="S122" s="2">
        <v>2550</v>
      </c>
      <c r="T122" s="20">
        <f t="shared" si="24"/>
        <v>3100</v>
      </c>
    </row>
    <row r="123" spans="1:20">
      <c r="A123" s="5" t="s">
        <v>87</v>
      </c>
      <c r="B123" s="20">
        <f>SUM(C123:H123)</f>
        <v>0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>
        <v>500</v>
      </c>
      <c r="Q123" s="17"/>
      <c r="R123" s="2">
        <f>SUM(C123:P123)</f>
        <v>500</v>
      </c>
      <c r="S123" s="2"/>
      <c r="T123" s="20">
        <f t="shared" si="24"/>
        <v>500</v>
      </c>
    </row>
    <row r="124" spans="1:20">
      <c r="A124" s="5"/>
      <c r="B124" s="20">
        <f>SUM(C124:H124)</f>
        <v>0</v>
      </c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S124" s="2"/>
      <c r="T124" s="20"/>
    </row>
    <row r="125" spans="1:20">
      <c r="A125" s="13" t="s">
        <v>24</v>
      </c>
      <c r="B125" s="29">
        <f>SUM(C125:H125)</f>
        <v>0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>
        <f>SUM(O121:O123)</f>
        <v>0</v>
      </c>
      <c r="P125" s="12">
        <f t="shared" ref="P125:S125" si="25">SUM(P121:P123)</f>
        <v>1690</v>
      </c>
      <c r="Q125" s="12"/>
      <c r="R125" s="12">
        <f t="shared" si="25"/>
        <v>1690</v>
      </c>
      <c r="S125" s="12">
        <f t="shared" si="25"/>
        <v>2550</v>
      </c>
      <c r="T125" s="29">
        <f t="shared" ref="T125" si="26">SUM(R125:S125)</f>
        <v>4240</v>
      </c>
    </row>
    <row r="126" spans="1:20">
      <c r="A126" s="28"/>
      <c r="B126" s="20">
        <f>SUM(C126:H126)</f>
        <v>0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ht="13.8" thickBot="1">
      <c r="A127" s="3" t="s">
        <v>0</v>
      </c>
      <c r="B127" s="15">
        <f t="shared" ref="B127:M127" si="27">B16+B24+B31+B43+B51+B67+B70+B80+B95+B98+B109+B88+B117+B125</f>
        <v>93850.44</v>
      </c>
      <c r="C127" s="15">
        <f t="shared" si="27"/>
        <v>8167.78</v>
      </c>
      <c r="D127" s="15">
        <f t="shared" si="27"/>
        <v>23357.49</v>
      </c>
      <c r="E127" s="15">
        <f t="shared" si="27"/>
        <v>17490.28</v>
      </c>
      <c r="F127" s="15">
        <f t="shared" si="27"/>
        <v>26061.5</v>
      </c>
      <c r="G127" s="15">
        <f t="shared" si="27"/>
        <v>8809.68</v>
      </c>
      <c r="H127" s="15">
        <f t="shared" si="27"/>
        <v>9963.7099999999991</v>
      </c>
      <c r="I127" s="15">
        <f t="shared" si="27"/>
        <v>19223.02</v>
      </c>
      <c r="J127" s="15">
        <f t="shared" si="27"/>
        <v>124164.73999999999</v>
      </c>
      <c r="K127" s="15">
        <f t="shared" si="27"/>
        <v>12171.86</v>
      </c>
      <c r="L127" s="15">
        <f t="shared" si="27"/>
        <v>8807.07</v>
      </c>
      <c r="M127" s="15">
        <f t="shared" si="27"/>
        <v>9147.02</v>
      </c>
      <c r="N127" s="15">
        <f>N16+N24+N31+N43+N51+N67+N70+N80+N95+N98+N109+N88+N117+N125</f>
        <v>14681.189999999999</v>
      </c>
      <c r="O127" s="15">
        <f t="shared" ref="O127:T127" si="28">O16+O24+O31+O43+O51+O67+O70+O80+O95+O98+O109+O88+O117+O125</f>
        <v>18357.060000000001</v>
      </c>
      <c r="P127" s="15">
        <f t="shared" si="28"/>
        <v>26864.13</v>
      </c>
      <c r="Q127" s="15">
        <f t="shared" si="28"/>
        <v>320.5</v>
      </c>
      <c r="R127" s="15">
        <f t="shared" si="28"/>
        <v>327587.02999999997</v>
      </c>
      <c r="S127" s="15">
        <f t="shared" si="28"/>
        <v>16409.07</v>
      </c>
      <c r="T127" s="15">
        <f t="shared" si="28"/>
        <v>343996.10000000003</v>
      </c>
    </row>
    <row r="128" spans="1:20" ht="13.8" thickTop="1">
      <c r="S128" s="2"/>
      <c r="T128" s="2"/>
    </row>
    <row r="129" spans="1:20">
      <c r="S129" s="2"/>
      <c r="T129" s="2"/>
    </row>
    <row r="130" spans="1:20">
      <c r="A130" s="21"/>
      <c r="B130" s="31"/>
      <c r="S130" s="2"/>
      <c r="T130" s="2"/>
    </row>
    <row r="131" spans="1:20">
      <c r="A131" s="21"/>
      <c r="B131" s="21"/>
      <c r="S131" s="2"/>
      <c r="T131" s="2"/>
    </row>
    <row r="132" spans="1:20">
      <c r="S132" s="2"/>
      <c r="T132" s="2"/>
    </row>
    <row r="133" spans="1:20">
      <c r="A133" s="5"/>
      <c r="B133" s="5"/>
      <c r="S133" s="2"/>
      <c r="T133" s="2"/>
    </row>
    <row r="134" spans="1:20">
      <c r="A134" s="5"/>
      <c r="B134" s="5"/>
      <c r="S134" s="2"/>
      <c r="T134" s="2"/>
    </row>
    <row r="135" spans="1:20">
      <c r="A135" s="5"/>
      <c r="B135" s="5"/>
      <c r="E135" s="25"/>
      <c r="S135" s="2"/>
      <c r="T135" s="2"/>
    </row>
    <row r="136" spans="1:20">
      <c r="S136" s="2"/>
      <c r="T136" s="2"/>
    </row>
    <row r="137" spans="1:20">
      <c r="A137" s="22"/>
      <c r="B137" s="22"/>
      <c r="D137" s="26"/>
    </row>
    <row r="139" spans="1:20">
      <c r="A139" s="23"/>
      <c r="B139" s="23"/>
      <c r="C139" s="24"/>
      <c r="D139" s="24"/>
    </row>
  </sheetData>
  <phoneticPr fontId="0" type="noConversion"/>
  <pageMargins left="0.75" right="0.75" top="1" bottom="1" header="0.5" footer="0.5"/>
  <pageSetup scale="65" fitToHeight="2" orientation="landscape" verticalDpi="0" r:id="rId1"/>
  <headerFooter alignWithMargins="0">
    <oddHeader xml:space="preserve">&amp;CTarzana NC
Community Projects/NPG Funding
Since Inception
As of March 31, 2018
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2018-04-12T23:45:04Z</cp:lastPrinted>
  <dcterms:created xsi:type="dcterms:W3CDTF">2006-11-28T18:46:05Z</dcterms:created>
  <dcterms:modified xsi:type="dcterms:W3CDTF">2018-04-13T17:24:35Z</dcterms:modified>
</cp:coreProperties>
</file>