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22980" windowHeight="11928"/>
  </bookViews>
  <sheets>
    <sheet name="P&amp;L" sheetId="3" r:id="rId1"/>
    <sheet name="Balance Sheet" sheetId="1" r:id="rId2"/>
  </sheets>
  <definedNames>
    <definedName name="_xlnm.Print_Titles" localSheetId="1">'Balance Sheet'!$A:$D,'Balance Sheet'!$4:$4</definedName>
    <definedName name="_xlnm.Print_Titles" localSheetId="0">'P&amp;L'!$A:$E,'P&amp;L'!$1:$2</definedName>
    <definedName name="QB_COLUMN_29" localSheetId="1" hidden="1">'Balance Sheet'!$E$4</definedName>
    <definedName name="QB_COLUMN_59200" localSheetId="0" hidden="1">'P&amp;L'!$F$2</definedName>
    <definedName name="QB_COLUMN_62220" localSheetId="0" hidden="1">'P&amp;L'!#REF!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'P&amp;L'!$H$2</definedName>
    <definedName name="QB_DATA_0" localSheetId="1" hidden="1">'Balance Sheet'!$8:$8,'Balance Sheet'!$14:$14</definedName>
    <definedName name="QB_DATA_0" localSheetId="0" hidden="1">'P&amp;L'!$4:$4,'P&amp;L'!$9:$9,'P&amp;L'!$10:$10,'P&amp;L'!$11:$11,'P&amp;L'!$12:$12,'P&amp;L'!$13:$13,'P&amp;L'!$14:$14,'P&amp;L'!$15:$15,'P&amp;L'!$16:$16,'P&amp;L'!$18:$18,'P&amp;L'!$22:$22,'P&amp;L'!$23:$23,'P&amp;L'!$26:$26,'P&amp;L'!$29:$29,'P&amp;L'!$30:$30,'P&amp;L'!$34:$34</definedName>
    <definedName name="QB_DATA_1" localSheetId="0" hidden="1">'P&amp;L'!$36:$36</definedName>
    <definedName name="QB_FORMULA_0" localSheetId="1" hidden="1">'Balance Sheet'!$E$9,'Balance Sheet'!$E$10,'Balance Sheet'!$E$11,'Balance Sheet'!$E$15,'Balance Sheet'!$E$16</definedName>
    <definedName name="QB_FORMULA_0" localSheetId="0" hidden="1">'P&amp;L'!$F$5,'P&amp;L'!#REF!,'P&amp;L'!#REF!,'P&amp;L'!#REF!,'P&amp;L'!$H$5,'P&amp;L'!$F$17,'P&amp;L'!#REF!,'P&amp;L'!#REF!,'P&amp;L'!#REF!,'P&amp;L'!$H$17,'P&amp;L'!$F$19,'P&amp;L'!#REF!,'P&amp;L'!#REF!,'P&amp;L'!#REF!,'P&amp;L'!$H$19,'P&amp;L'!$F$24</definedName>
    <definedName name="QB_FORMULA_1" localSheetId="0" hidden="1">'P&amp;L'!#REF!,'P&amp;L'!#REF!,'P&amp;L'!#REF!,'P&amp;L'!$H$24,'P&amp;L'!$F$27,'P&amp;L'!#REF!,'P&amp;L'!#REF!,'P&amp;L'!#REF!,'P&amp;L'!$H$27,'P&amp;L'!$F$31,'P&amp;L'!#REF!,'P&amp;L'!#REF!,'P&amp;L'!#REF!,'P&amp;L'!$H$31,'P&amp;L'!$F$32,'P&amp;L'!#REF!</definedName>
    <definedName name="QB_FORMULA_2" localSheetId="0" hidden="1">'P&amp;L'!#REF!,'P&amp;L'!#REF!,'P&amp;L'!$H$32,'P&amp;L'!$F$35,'P&amp;L'!#REF!,'P&amp;L'!#REF!,'P&amp;L'!#REF!,'P&amp;L'!$H$35,'P&amp;L'!$F$37,'P&amp;L'!#REF!,'P&amp;L'!#REF!,'P&amp;L'!#REF!,'P&amp;L'!$H$37,'P&amp;L'!$F$38,'P&amp;L'!#REF!,'P&amp;L'!#REF!</definedName>
    <definedName name="QB_FORMULA_3" localSheetId="0" hidden="1">'P&amp;L'!#REF!,'P&amp;L'!$H$38</definedName>
    <definedName name="QB_ROW_1" localSheetId="1" hidden="1">'Balance Sheet'!$A$5</definedName>
    <definedName name="QB_ROW_10020" localSheetId="0" hidden="1">'P&amp;L'!$C$33</definedName>
    <definedName name="QB_ROW_1011" localSheetId="1" hidden="1">'Balance Sheet'!$B$6</definedName>
    <definedName name="QB_ROW_10320" localSheetId="0" hidden="1">'P&amp;L'!$C$35</definedName>
    <definedName name="QB_ROW_123240" localSheetId="0" hidden="1">'P&amp;L'!$E$12</definedName>
    <definedName name="QB_ROW_1311" localSheetId="1" hidden="1">'Balance Sheet'!$B$10</definedName>
    <definedName name="QB_ROW_13320" localSheetId="0" hidden="1">'P&amp;L'!$C$36</definedName>
    <definedName name="QB_ROW_14011" localSheetId="1" hidden="1">'Balance Sheet'!$B$13</definedName>
    <definedName name="QB_ROW_14311" localSheetId="1" hidden="1">'Balance Sheet'!$B$15</definedName>
    <definedName name="QB_ROW_158230" localSheetId="0" hidden="1">'P&amp;L'!$D$34</definedName>
    <definedName name="QB_ROW_161240" localSheetId="0" hidden="1">'P&amp;L'!$E$15</definedName>
    <definedName name="QB_ROW_162240" localSheetId="0" hidden="1">'P&amp;L'!$E$26</definedName>
    <definedName name="QB_ROW_164230" localSheetId="1" hidden="1">'Balance Sheet'!$D$8</definedName>
    <definedName name="QB_ROW_17221" localSheetId="1" hidden="1">'Balance Sheet'!$C$14</definedName>
    <definedName name="QB_ROW_18030" localSheetId="0" hidden="1">'P&amp;L'!$D$8</definedName>
    <definedName name="QB_ROW_18301" localSheetId="0" hidden="1">'P&amp;L'!$A$38</definedName>
    <definedName name="QB_ROW_18330" localSheetId="0" hidden="1">'P&amp;L'!$D$17</definedName>
    <definedName name="QB_ROW_20012" localSheetId="0" hidden="1">'P&amp;L'!$B$3</definedName>
    <definedName name="QB_ROW_2021" localSheetId="1" hidden="1">'Balance Sheet'!$C$7</definedName>
    <definedName name="QB_ROW_20240" localSheetId="0" hidden="1">'P&amp;L'!$E$9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'P&amp;L'!$B$37</definedName>
    <definedName name="QB_ROW_22240" localSheetId="0" hidden="1">'P&amp;L'!$E$10</definedName>
    <definedName name="QB_ROW_2321" localSheetId="1" hidden="1">'Balance Sheet'!$C$9</definedName>
    <definedName name="QB_ROW_23240" localSheetId="0" hidden="1">'P&amp;L'!$E$11</definedName>
    <definedName name="QB_ROW_24240" localSheetId="0" hidden="1">'P&amp;L'!$E$13</definedName>
    <definedName name="QB_ROW_25240" localSheetId="0" hidden="1">'P&amp;L'!$E$14</definedName>
    <definedName name="QB_ROW_26240" localSheetId="0" hidden="1">'P&amp;L'!$E$16</definedName>
    <definedName name="QB_ROW_28230" localSheetId="0" hidden="1">'P&amp;L'!$D$18</definedName>
    <definedName name="QB_ROW_29030" localSheetId="0" hidden="1">'P&amp;L'!$D$21</definedName>
    <definedName name="QB_ROW_29330" localSheetId="0" hidden="1">'P&amp;L'!$D$24</definedName>
    <definedName name="QB_ROW_301" localSheetId="1" hidden="1">'Balance Sheet'!$A$11</definedName>
    <definedName name="QB_ROW_36240" localSheetId="0" hidden="1">'P&amp;L'!$E$22</definedName>
    <definedName name="QB_ROW_37030" localSheetId="0" hidden="1">'P&amp;L'!$D$25</definedName>
    <definedName name="QB_ROW_37330" localSheetId="0" hidden="1">'P&amp;L'!$D$27</definedName>
    <definedName name="QB_ROW_44030" localSheetId="0" hidden="1">'P&amp;L'!$D$28</definedName>
    <definedName name="QB_ROW_44330" localSheetId="0" hidden="1">'P&amp;L'!$D$31</definedName>
    <definedName name="QB_ROW_45240" localSheetId="0" hidden="1">'P&amp;L'!$E$29</definedName>
    <definedName name="QB_ROW_46240" localSheetId="0" hidden="1">'P&amp;L'!$E$30</definedName>
    <definedName name="QB_ROW_47220" localSheetId="0" hidden="1">'P&amp;L'!$C$4</definedName>
    <definedName name="QB_ROW_48240" localSheetId="0" hidden="1">'P&amp;L'!$E$23</definedName>
    <definedName name="QB_ROW_7001" localSheetId="1" hidden="1">'Balance Sheet'!$A$12</definedName>
    <definedName name="QB_ROW_7301" localSheetId="1" hidden="1">'Balance Sheet'!$A$16</definedName>
    <definedName name="QB_ROW_8020" localSheetId="0" hidden="1">'P&amp;L'!$C$7</definedName>
    <definedName name="QB_ROW_8320" localSheetId="0" hidden="1">'P&amp;L'!$C$19</definedName>
    <definedName name="QB_ROW_9020" localSheetId="0" hidden="1">'P&amp;L'!$C$20</definedName>
    <definedName name="QB_ROW_9320" localSheetId="0" hidden="1">'P&amp;L'!$C$32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6-14.qbw"</definedName>
    <definedName name="QBCOMPANYFILENAME" localSheetId="0">"C:\Users\Public\Documents\Intuit\QuickBooks\Company Files\Tarzana Neighborhood Council FYE 6-14.qbw"</definedName>
    <definedName name="QBENDDATE" localSheetId="1">20170731</definedName>
    <definedName name="QBENDDATE" localSheetId="0">20170731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5</definedName>
    <definedName name="QBSTARTDATE" localSheetId="1">20170701</definedName>
    <definedName name="QBSTARTDATE" localSheetId="0">20170701</definedName>
  </definedNames>
  <calcPr calcId="125725"/>
</workbook>
</file>

<file path=xl/calcChain.xml><?xml version="1.0" encoding="utf-8"?>
<calcChain xmlns="http://schemas.openxmlformats.org/spreadsheetml/2006/main">
  <c r="H35" i="3"/>
  <c r="F35"/>
  <c r="H31"/>
  <c r="F31"/>
  <c r="H27"/>
  <c r="F27"/>
  <c r="H24"/>
  <c r="F24"/>
  <c r="F19"/>
  <c r="H17"/>
  <c r="H19" s="1"/>
  <c r="F17"/>
  <c r="H5"/>
  <c r="F5"/>
  <c r="E16" i="1"/>
  <c r="E15"/>
  <c r="E11"/>
  <c r="E10"/>
  <c r="E9"/>
  <c r="F32" i="3" l="1"/>
  <c r="F37" s="1"/>
  <c r="F38" s="1"/>
  <c r="H32"/>
  <c r="H37" s="1"/>
  <c r="H38" s="1"/>
</calcChain>
</file>

<file path=xl/sharedStrings.xml><?xml version="1.0" encoding="utf-8"?>
<sst xmlns="http://schemas.openxmlformats.org/spreadsheetml/2006/main" count="51" uniqueCount="50">
  <si>
    <t>Jul 31, 17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</si>
  <si>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</si>
  <si>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</si>
  <si>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</si>
  <si>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</si>
  <si>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</si>
  <si>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</si>
  <si>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</si>
  <si>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</si>
  <si>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</si>
  <si>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</si>
  <si>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</si>
  <si>
    <t>Jul 17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</si>
  <si>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</si>
  <si>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</si>
  <si>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</si>
  <si>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</si>
  <si>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</si>
  <si>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</si>
  <si>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</si>
  <si>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Budget Committee</t>
  </si>
  <si>
    <t>Land Use Committee</t>
  </si>
  <si>
    <t>Meeting Expense</t>
  </si>
  <si>
    <t>Miscellaneous</t>
  </si>
  <si>
    <t>PO Box Rental</t>
  </si>
  <si>
    <t>Presidents Expenses</t>
  </si>
  <si>
    <t>Sound System Repair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</si>
  <si>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</si>
  <si>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</si>
  <si>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</si>
  <si>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</si>
  <si>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</si>
  <si>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</si>
  <si>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Name Plates &amp; Business Cards</t>
  </si>
  <si>
    <t>Outreach Committee Expenses</t>
  </si>
  <si>
    <t>Total Advertising</t>
  </si>
  <si>
    <t>Events</t>
  </si>
  <si>
    <t>Community Plan Workshop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</si>
  <si>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</si>
  <si>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</si>
  <si>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</si>
  <si>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</si>
  <si>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</si>
  <si>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</si>
  <si>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300 Community Improvement</t>
  </si>
  <si>
    <t>Tree Planting &amp; Maintenance</t>
  </si>
  <si>
    <t>Total 300 Community Improvement</t>
  </si>
  <si>
    <t>900 Unallocated</t>
  </si>
  <si>
    <t>Total Expense</t>
  </si>
  <si>
    <t>Excess of Revenues Over/(Under) Expenses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</si>
</sst>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#,##0.00;\-#,##0.00"/>
  </numFmts>
  <fonts count="4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49" fontId="1" fillId="0" borderId="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39" fontId="2" fillId="0" borderId="5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6" xfId="0" applyNumberFormat="1" applyFont="1" applyBorder="1"/>
    <xf numFmtId="39" fontId="2" fillId="0" borderId="2" xfId="0" applyNumberFormat="1" applyFont="1" applyBorder="1"/>
    <xf numFmtId="7" fontId="1" fillId="0" borderId="3" xfId="0" applyNumberFormat="1" applyFont="1" applyBorder="1"/>
    <xf numFmtId="7" fontId="1" fillId="0" borderId="0" xfId="0" applyNumberFormat="1" applyFont="1"/>
    <xf numFmtId="7" fontId="2" fillId="0" borderId="5" xfId="0" applyNumberFormat="1" applyFont="1" applyBorder="1"/>
    <xf numFmtId="7" fontId="2" fillId="0" borderId="0" xfId="0" applyNumberFormat="1" applyFont="1"/>
    <xf numFmtId="7" fontId="2" fillId="0" borderId="0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H39"/>
  <sheetViews>
    <sheetView tabSelected="1"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 activeCell="L12" sqref="L12"/>
    </sheetView>
  </sheetViews>
  <sheetFormatPr defaultRowHeight="14.4"/>
  <cols>
    <col min="1" max="1" width="5.77734375" style="7" customWidth="1"/>
    <col min="2" max="2" width="6" style="7" customWidth="1"/>
    <col min="3" max="3" width="5.88671875" style="7" customWidth="1"/>
    <col min="4" max="4" width="6" style="7" customWidth="1"/>
    <col min="5" max="5" width="28.44140625" style="7" customWidth="1"/>
    <col min="6" max="6" width="9.5546875" style="8" customWidth="1"/>
    <col min="7" max="7" width="2.33203125" style="8" customWidth="1"/>
    <col min="8" max="8" width="11.21875" style="8" bestFit="1" customWidth="1"/>
  </cols>
  <sheetData>
    <row r="1" spans="1:8" ht="15" thickBot="1">
      <c r="A1" s="1"/>
      <c r="B1" s="1"/>
      <c r="C1" s="1"/>
      <c r="D1" s="1"/>
      <c r="E1" s="1"/>
      <c r="F1" s="10"/>
      <c r="G1" s="9"/>
      <c r="H1" s="10"/>
    </row>
    <row r="2" spans="1:8" s="6" customFormat="1" ht="15.6" thickTop="1" thickBot="1">
      <c r="A2" s="4"/>
      <c r="B2" s="4"/>
      <c r="C2" s="4"/>
      <c r="D2" s="4"/>
      <c r="E2" s="4"/>
      <c r="F2" s="12" t="s">
        <v>12</v>
      </c>
      <c r="G2" s="13"/>
      <c r="H2" s="12" t="s">
        <v>13</v>
      </c>
    </row>
    <row r="3" spans="1:8" ht="15" thickTop="1">
      <c r="A3" s="1"/>
      <c r="B3" s="1" t="s">
        <v>14</v>
      </c>
      <c r="C3" s="1"/>
      <c r="D3" s="1"/>
      <c r="E3" s="1"/>
      <c r="F3" s="2"/>
      <c r="G3" s="11"/>
      <c r="H3" s="2"/>
    </row>
    <row r="4" spans="1:8" ht="15" thickBot="1">
      <c r="A4" s="1"/>
      <c r="B4" s="1"/>
      <c r="C4" s="1" t="s">
        <v>15</v>
      </c>
      <c r="D4" s="1"/>
      <c r="E4" s="1"/>
      <c r="F4" s="21">
        <v>42000</v>
      </c>
      <c r="G4" s="22"/>
      <c r="H4" s="21">
        <v>42000</v>
      </c>
    </row>
    <row r="5" spans="1:8">
      <c r="A5" s="1"/>
      <c r="B5" s="1" t="s">
        <v>16</v>
      </c>
      <c r="C5" s="1"/>
      <c r="D5" s="1"/>
      <c r="E5" s="1"/>
      <c r="F5" s="15">
        <f>ROUND(SUM(F3:F4),5)</f>
        <v>42000</v>
      </c>
      <c r="G5" s="15"/>
      <c r="H5" s="15">
        <f>ROUND(SUM(H3:H4),5)</f>
        <v>42000</v>
      </c>
    </row>
    <row r="6" spans="1:8">
      <c r="A6" s="1"/>
      <c r="B6" s="1" t="s">
        <v>17</v>
      </c>
      <c r="C6" s="1"/>
      <c r="D6" s="1"/>
      <c r="E6" s="1"/>
      <c r="F6" s="15"/>
      <c r="G6" s="15"/>
      <c r="H6" s="15"/>
    </row>
    <row r="7" spans="1:8">
      <c r="A7" s="1"/>
      <c r="B7" s="1"/>
      <c r="C7" s="1" t="s">
        <v>18</v>
      </c>
      <c r="D7" s="1"/>
      <c r="E7" s="1"/>
      <c r="F7" s="15"/>
      <c r="G7" s="15"/>
      <c r="H7" s="15"/>
    </row>
    <row r="8" spans="1:8">
      <c r="A8" s="1"/>
      <c r="B8" s="1"/>
      <c r="C8" s="1"/>
      <c r="D8" s="1" t="s">
        <v>19</v>
      </c>
      <c r="E8" s="1"/>
      <c r="F8" s="15"/>
      <c r="G8" s="15"/>
      <c r="H8" s="15"/>
    </row>
    <row r="9" spans="1:8">
      <c r="A9" s="1"/>
      <c r="B9" s="1"/>
      <c r="C9" s="1"/>
      <c r="D9" s="1"/>
      <c r="E9" s="1" t="s">
        <v>20</v>
      </c>
      <c r="F9" s="15">
        <v>0</v>
      </c>
      <c r="G9" s="15"/>
      <c r="H9" s="15">
        <v>200</v>
      </c>
    </row>
    <row r="10" spans="1:8">
      <c r="A10" s="1"/>
      <c r="B10" s="1"/>
      <c r="C10" s="1"/>
      <c r="D10" s="1"/>
      <c r="E10" s="1" t="s">
        <v>21</v>
      </c>
      <c r="F10" s="15">
        <v>0</v>
      </c>
      <c r="G10" s="15"/>
      <c r="H10" s="15">
        <v>150</v>
      </c>
    </row>
    <row r="11" spans="1:8">
      <c r="A11" s="1"/>
      <c r="B11" s="1"/>
      <c r="C11" s="1"/>
      <c r="D11" s="1"/>
      <c r="E11" s="1" t="s">
        <v>22</v>
      </c>
      <c r="F11" s="15">
        <v>177.01</v>
      </c>
      <c r="G11" s="15"/>
      <c r="H11" s="15">
        <v>2400</v>
      </c>
    </row>
    <row r="12" spans="1:8">
      <c r="A12" s="1"/>
      <c r="B12" s="1"/>
      <c r="C12" s="1"/>
      <c r="D12" s="1"/>
      <c r="E12" s="1" t="s">
        <v>23</v>
      </c>
      <c r="F12" s="15">
        <v>0</v>
      </c>
      <c r="G12" s="15"/>
      <c r="H12" s="15">
        <v>100</v>
      </c>
    </row>
    <row r="13" spans="1:8">
      <c r="A13" s="1"/>
      <c r="B13" s="1"/>
      <c r="C13" s="1"/>
      <c r="D13" s="1"/>
      <c r="E13" s="1" t="s">
        <v>24</v>
      </c>
      <c r="F13" s="15">
        <v>0</v>
      </c>
      <c r="G13" s="15"/>
      <c r="H13" s="15">
        <v>150</v>
      </c>
    </row>
    <row r="14" spans="1:8">
      <c r="A14" s="1"/>
      <c r="B14" s="1"/>
      <c r="C14" s="1"/>
      <c r="D14" s="1"/>
      <c r="E14" s="1" t="s">
        <v>25</v>
      </c>
      <c r="F14" s="15">
        <v>35.659999999999997</v>
      </c>
      <c r="G14" s="15"/>
      <c r="H14" s="15">
        <v>200</v>
      </c>
    </row>
    <row r="15" spans="1:8">
      <c r="A15" s="1"/>
      <c r="B15" s="1"/>
      <c r="C15" s="1"/>
      <c r="D15" s="1"/>
      <c r="E15" s="1" t="s">
        <v>26</v>
      </c>
      <c r="F15" s="15">
        <v>0</v>
      </c>
      <c r="G15" s="15"/>
      <c r="H15" s="15">
        <v>250</v>
      </c>
    </row>
    <row r="16" spans="1:8" ht="15" thickBot="1">
      <c r="A16" s="1"/>
      <c r="B16" s="1"/>
      <c r="C16" s="1"/>
      <c r="D16" s="1"/>
      <c r="E16" s="1" t="s">
        <v>27</v>
      </c>
      <c r="F16" s="14">
        <v>0</v>
      </c>
      <c r="G16" s="15"/>
      <c r="H16" s="14">
        <v>75</v>
      </c>
    </row>
    <row r="17" spans="1:8">
      <c r="A17" s="1"/>
      <c r="B17" s="1"/>
      <c r="C17" s="1"/>
      <c r="D17" s="1" t="s">
        <v>28</v>
      </c>
      <c r="E17" s="1"/>
      <c r="F17" s="15">
        <f>ROUND(SUM(F8:F16),5)</f>
        <v>212.67</v>
      </c>
      <c r="G17" s="15"/>
      <c r="H17" s="15">
        <f>ROUND(SUM(H8:H16),5)</f>
        <v>3525</v>
      </c>
    </row>
    <row r="18" spans="1:8" ht="15" thickBot="1">
      <c r="A18" s="1"/>
      <c r="B18" s="1"/>
      <c r="C18" s="1"/>
      <c r="D18" s="1" t="s">
        <v>29</v>
      </c>
      <c r="E18" s="1"/>
      <c r="F18" s="14">
        <v>184.8</v>
      </c>
      <c r="G18" s="15"/>
      <c r="H18" s="14">
        <v>2600</v>
      </c>
    </row>
    <row r="19" spans="1:8">
      <c r="A19" s="1"/>
      <c r="B19" s="1"/>
      <c r="C19" s="1" t="s">
        <v>30</v>
      </c>
      <c r="D19" s="1"/>
      <c r="E19" s="1"/>
      <c r="F19" s="15">
        <f>ROUND(F7+SUM(F17:F18),5)</f>
        <v>397.47</v>
      </c>
      <c r="G19" s="15"/>
      <c r="H19" s="15">
        <f>ROUND(H7+SUM(H17:H18),5)</f>
        <v>6125</v>
      </c>
    </row>
    <row r="20" spans="1:8">
      <c r="A20" s="1"/>
      <c r="B20" s="1"/>
      <c r="C20" s="1" t="s">
        <v>31</v>
      </c>
      <c r="D20" s="1"/>
      <c r="E20" s="1"/>
      <c r="F20" s="15"/>
      <c r="G20" s="15"/>
      <c r="H20" s="15"/>
    </row>
    <row r="21" spans="1:8">
      <c r="A21" s="1"/>
      <c r="B21" s="1"/>
      <c r="C21" s="1"/>
      <c r="D21" s="1" t="s">
        <v>32</v>
      </c>
      <c r="E21" s="1"/>
      <c r="F21" s="15"/>
      <c r="G21" s="15"/>
      <c r="H21" s="15"/>
    </row>
    <row r="22" spans="1:8">
      <c r="A22" s="1"/>
      <c r="B22" s="1"/>
      <c r="C22" s="1"/>
      <c r="D22" s="1"/>
      <c r="E22" s="1" t="s">
        <v>33</v>
      </c>
      <c r="F22" s="15">
        <v>0</v>
      </c>
      <c r="G22" s="15"/>
      <c r="H22" s="15">
        <v>250</v>
      </c>
    </row>
    <row r="23" spans="1:8" ht="15" thickBot="1">
      <c r="A23" s="1"/>
      <c r="B23" s="1"/>
      <c r="C23" s="1"/>
      <c r="D23" s="1"/>
      <c r="E23" s="1" t="s">
        <v>34</v>
      </c>
      <c r="F23" s="14">
        <v>0</v>
      </c>
      <c r="G23" s="15"/>
      <c r="H23" s="14">
        <v>100</v>
      </c>
    </row>
    <row r="24" spans="1:8">
      <c r="A24" s="1"/>
      <c r="B24" s="1"/>
      <c r="C24" s="1"/>
      <c r="D24" s="1" t="s">
        <v>35</v>
      </c>
      <c r="E24" s="1"/>
      <c r="F24" s="15">
        <f>ROUND(SUM(F21:F23),5)</f>
        <v>0</v>
      </c>
      <c r="G24" s="15"/>
      <c r="H24" s="15">
        <f>ROUND(SUM(H21:H23),5)</f>
        <v>350</v>
      </c>
    </row>
    <row r="25" spans="1:8">
      <c r="A25" s="1"/>
      <c r="B25" s="1"/>
      <c r="C25" s="1"/>
      <c r="D25" s="1" t="s">
        <v>36</v>
      </c>
      <c r="E25" s="1"/>
      <c r="F25" s="15"/>
      <c r="G25" s="15"/>
      <c r="H25" s="15"/>
    </row>
    <row r="26" spans="1:8" ht="15" thickBot="1">
      <c r="A26" s="1"/>
      <c r="B26" s="1"/>
      <c r="C26" s="1"/>
      <c r="D26" s="1"/>
      <c r="E26" s="1" t="s">
        <v>37</v>
      </c>
      <c r="F26" s="14">
        <v>113.01</v>
      </c>
      <c r="G26" s="15"/>
      <c r="H26" s="14">
        <v>150</v>
      </c>
    </row>
    <row r="27" spans="1:8">
      <c r="A27" s="1"/>
      <c r="B27" s="1"/>
      <c r="C27" s="1"/>
      <c r="D27" s="1" t="s">
        <v>38</v>
      </c>
      <c r="E27" s="1"/>
      <c r="F27" s="15">
        <f>ROUND(SUM(F25:F26),5)</f>
        <v>113.01</v>
      </c>
      <c r="G27" s="15"/>
      <c r="H27" s="15">
        <f>ROUND(SUM(H25:H26),5)</f>
        <v>150</v>
      </c>
    </row>
    <row r="28" spans="1:8">
      <c r="A28" s="1"/>
      <c r="B28" s="1"/>
      <c r="C28" s="1"/>
      <c r="D28" s="1" t="s">
        <v>39</v>
      </c>
      <c r="E28" s="1"/>
      <c r="F28" s="15"/>
      <c r="G28" s="15"/>
      <c r="H28" s="15"/>
    </row>
    <row r="29" spans="1:8">
      <c r="A29" s="1"/>
      <c r="B29" s="1"/>
      <c r="C29" s="1"/>
      <c r="D29" s="1"/>
      <c r="E29" s="1" t="s">
        <v>40</v>
      </c>
      <c r="F29" s="15">
        <v>40</v>
      </c>
      <c r="G29" s="15"/>
      <c r="H29" s="15">
        <v>480</v>
      </c>
    </row>
    <row r="30" spans="1:8" ht="15" thickBot="1">
      <c r="A30" s="1"/>
      <c r="B30" s="1"/>
      <c r="C30" s="1"/>
      <c r="D30" s="1"/>
      <c r="E30" s="1" t="s">
        <v>41</v>
      </c>
      <c r="F30" s="16">
        <v>175</v>
      </c>
      <c r="G30" s="15"/>
      <c r="H30" s="16">
        <v>1825</v>
      </c>
    </row>
    <row r="31" spans="1:8" ht="15" thickBot="1">
      <c r="A31" s="1"/>
      <c r="B31" s="1"/>
      <c r="C31" s="1"/>
      <c r="D31" s="1" t="s">
        <v>42</v>
      </c>
      <c r="E31" s="1"/>
      <c r="F31" s="17">
        <f>ROUND(SUM(F28:F30),5)</f>
        <v>215</v>
      </c>
      <c r="G31" s="15"/>
      <c r="H31" s="17">
        <f>ROUND(SUM(H28:H30),5)</f>
        <v>2305</v>
      </c>
    </row>
    <row r="32" spans="1:8">
      <c r="A32" s="1"/>
      <c r="B32" s="1"/>
      <c r="C32" s="1" t="s">
        <v>43</v>
      </c>
      <c r="D32" s="1"/>
      <c r="E32" s="1"/>
      <c r="F32" s="15">
        <f>ROUND(F20+F24+F27+F31,5)</f>
        <v>328.01</v>
      </c>
      <c r="G32" s="15"/>
      <c r="H32" s="15">
        <f>ROUND(H20+H24+H27+H31,5)</f>
        <v>2805</v>
      </c>
    </row>
    <row r="33" spans="1:8">
      <c r="A33" s="1"/>
      <c r="B33" s="1"/>
      <c r="C33" s="1" t="s">
        <v>44</v>
      </c>
      <c r="D33" s="1"/>
      <c r="E33" s="1"/>
      <c r="F33" s="15"/>
      <c r="G33" s="15"/>
      <c r="H33" s="15"/>
    </row>
    <row r="34" spans="1:8" ht="15" thickBot="1">
      <c r="A34" s="1"/>
      <c r="B34" s="1"/>
      <c r="C34" s="1"/>
      <c r="D34" s="1" t="s">
        <v>45</v>
      </c>
      <c r="E34" s="1"/>
      <c r="F34" s="14">
        <v>0</v>
      </c>
      <c r="G34" s="15"/>
      <c r="H34" s="14">
        <v>8928.57</v>
      </c>
    </row>
    <row r="35" spans="1:8">
      <c r="A35" s="1"/>
      <c r="B35" s="1"/>
      <c r="C35" s="1" t="s">
        <v>46</v>
      </c>
      <c r="D35" s="1"/>
      <c r="E35" s="1"/>
      <c r="F35" s="15">
        <f>ROUND(SUM(F33:F34),5)</f>
        <v>0</v>
      </c>
      <c r="G35" s="15"/>
      <c r="H35" s="15">
        <f>ROUND(SUM(H33:H34),5)</f>
        <v>8928.57</v>
      </c>
    </row>
    <row r="36" spans="1:8" ht="15" thickBot="1">
      <c r="A36" s="1"/>
      <c r="B36" s="1"/>
      <c r="C36" s="1" t="s">
        <v>47</v>
      </c>
      <c r="D36" s="1"/>
      <c r="E36" s="1"/>
      <c r="F36" s="16">
        <v>0</v>
      </c>
      <c r="G36" s="15"/>
      <c r="H36" s="16">
        <v>24141.43</v>
      </c>
    </row>
    <row r="37" spans="1:8" ht="15" thickBot="1">
      <c r="A37" s="1"/>
      <c r="B37" s="1" t="s">
        <v>48</v>
      </c>
      <c r="C37" s="1"/>
      <c r="D37" s="1"/>
      <c r="E37" s="1"/>
      <c r="F37" s="18">
        <f>ROUND(F6+F19+F32+SUM(F35:F36),5)</f>
        <v>725.48</v>
      </c>
      <c r="G37" s="15"/>
      <c r="H37" s="18">
        <f>ROUND(H6+H19+H32+SUM(H35:H36),5)</f>
        <v>42000</v>
      </c>
    </row>
    <row r="38" spans="1:8" s="3" customFormat="1" ht="10.8" thickBot="1">
      <c r="A38" s="1" t="s">
        <v>49</v>
      </c>
      <c r="B38" s="1"/>
      <c r="C38" s="1"/>
      <c r="D38" s="1"/>
      <c r="E38" s="1"/>
      <c r="F38" s="19">
        <f>ROUND(F5-F37,5)</f>
        <v>41274.519999999997</v>
      </c>
      <c r="G38" s="20"/>
      <c r="H38" s="19">
        <f>ROUND(H5-H37,5)</f>
        <v>0</v>
      </c>
    </row>
    <row r="39" spans="1:8" ht="15" thickTop="1"/>
  </sheetData>
  <pageMargins left="0.7" right="0.7" top="0.75" bottom="0.75" header="0.1" footer="0.3"/>
  <pageSetup orientation="portrait" horizontalDpi="0" verticalDpi="0" r:id="rId1"/>
  <headerFooter>
    <oddHeader>&amp;L&amp;"Arial,Bold"&amp;8 3:20 PM
&amp;"Arial,Bold"&amp;8 08/09/17
&amp;"Arial,Bold"&amp;8 Cash Basis&amp;C&amp;"Arial,Bold"&amp;12 Tarzana Neighborhood Council
&amp;"Arial,Bold"&amp;14 Profit &amp;&amp; Loss Budget Performance
&amp;"Arial,Bold"&amp;10 July 2017</oddHeader>
    <oddFooter>&amp;L&amp;D, &amp;T, &amp;F&amp;R&amp;"Arial,Bold"&amp;8 Page &amp;P of &amp;N</oddFooter>
  </headerFooter>
  <legacyDrawing r:id="rId2"/>
  <controls>
    <control shapeId="2050" r:id="rId3" name="HEADER"/>
    <control shapeId="2049" r:id="rId4" name="FILTER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4:E17"/>
  <sheetViews>
    <sheetView workbookViewId="0">
      <pane xSplit="4" ySplit="4" topLeftCell="E5" activePane="bottomRight" state="frozenSplit"/>
      <selection pane="topRight" activeCell="E1" sqref="E1"/>
      <selection pane="bottomLeft" activeCell="A2" sqref="A2"/>
      <selection pane="bottomRight" activeCell="C26" sqref="C26"/>
    </sheetView>
  </sheetViews>
  <sheetFormatPr defaultRowHeight="14.4"/>
  <cols>
    <col min="1" max="1" width="6.109375" style="7" customWidth="1"/>
    <col min="2" max="2" width="6" style="7" customWidth="1"/>
    <col min="3" max="3" width="6.33203125" style="7" customWidth="1"/>
    <col min="4" max="4" width="26.44140625" style="7" customWidth="1"/>
    <col min="5" max="5" width="13.5546875" style="8" customWidth="1"/>
  </cols>
  <sheetData>
    <row r="4" spans="1:5" s="6" customFormat="1" ht="15" thickBot="1">
      <c r="A4" s="4"/>
      <c r="B4" s="4"/>
      <c r="C4" s="4"/>
      <c r="D4" s="4"/>
      <c r="E4" s="5" t="s">
        <v>0</v>
      </c>
    </row>
    <row r="5" spans="1:5" ht="15" thickTop="1">
      <c r="A5" s="1" t="s">
        <v>1</v>
      </c>
      <c r="B5" s="1"/>
      <c r="C5" s="1"/>
      <c r="D5" s="1"/>
      <c r="E5" s="2"/>
    </row>
    <row r="6" spans="1:5">
      <c r="A6" s="1"/>
      <c r="B6" s="1" t="s">
        <v>2</v>
      </c>
      <c r="C6" s="1"/>
      <c r="D6" s="1"/>
      <c r="E6" s="2"/>
    </row>
    <row r="7" spans="1:5">
      <c r="A7" s="1"/>
      <c r="B7" s="1"/>
      <c r="C7" s="1" t="s">
        <v>3</v>
      </c>
      <c r="D7" s="1"/>
      <c r="E7" s="2"/>
    </row>
    <row r="8" spans="1:5" ht="15" thickBot="1">
      <c r="A8" s="1"/>
      <c r="B8" s="1"/>
      <c r="C8" s="1"/>
      <c r="D8" s="1" t="s">
        <v>4</v>
      </c>
      <c r="E8" s="23">
        <v>41274.519999999997</v>
      </c>
    </row>
    <row r="9" spans="1:5" ht="15" thickBot="1">
      <c r="A9" s="1"/>
      <c r="B9" s="1"/>
      <c r="C9" s="1" t="s">
        <v>5</v>
      </c>
      <c r="D9" s="1"/>
      <c r="E9" s="18">
        <f>ROUND(SUM(E7:E8),5)</f>
        <v>41274.519999999997</v>
      </c>
    </row>
    <row r="10" spans="1:5" ht="15" thickBot="1">
      <c r="A10" s="1"/>
      <c r="B10" s="1" t="s">
        <v>6</v>
      </c>
      <c r="C10" s="1"/>
      <c r="D10" s="1"/>
      <c r="E10" s="18">
        <f>ROUND(E6+E9,5)</f>
        <v>41274.519999999997</v>
      </c>
    </row>
    <row r="11" spans="1:5" s="3" customFormat="1" ht="10.8" thickBot="1">
      <c r="A11" s="1" t="s">
        <v>7</v>
      </c>
      <c r="B11" s="1"/>
      <c r="C11" s="1"/>
      <c r="D11" s="1"/>
      <c r="E11" s="19">
        <f>ROUND(E5+E10,5)</f>
        <v>41274.519999999997</v>
      </c>
    </row>
    <row r="12" spans="1:5" ht="15" thickTop="1">
      <c r="A12" s="1" t="s">
        <v>8</v>
      </c>
      <c r="B12" s="1"/>
      <c r="C12" s="1"/>
      <c r="D12" s="1"/>
      <c r="E12" s="22"/>
    </row>
    <row r="13" spans="1:5">
      <c r="A13" s="1"/>
      <c r="B13" s="1" t="s">
        <v>9</v>
      </c>
      <c r="C13" s="1"/>
      <c r="D13" s="1"/>
      <c r="E13" s="22"/>
    </row>
    <row r="14" spans="1:5" ht="15" thickBot="1">
      <c r="A14" s="1"/>
      <c r="B14" s="1"/>
      <c r="C14" s="1" t="s">
        <v>49</v>
      </c>
      <c r="D14" s="1"/>
      <c r="E14" s="23">
        <v>41274.519999999997</v>
      </c>
    </row>
    <row r="15" spans="1:5" ht="15" thickBot="1">
      <c r="A15" s="1"/>
      <c r="B15" s="1" t="s">
        <v>10</v>
      </c>
      <c r="C15" s="1"/>
      <c r="D15" s="1"/>
      <c r="E15" s="18">
        <f>ROUND(SUM(E13:E14),5)</f>
        <v>41274.519999999997</v>
      </c>
    </row>
    <row r="16" spans="1:5" s="3" customFormat="1" ht="10.8" thickBot="1">
      <c r="A16" s="1" t="s">
        <v>11</v>
      </c>
      <c r="B16" s="1"/>
      <c r="C16" s="1"/>
      <c r="D16" s="1"/>
      <c r="E16" s="19">
        <f>ROUND(E12+E15,5)</f>
        <v>41274.519999999997</v>
      </c>
    </row>
    <row r="17" ht="15" thickTop="1"/>
  </sheetData>
  <pageMargins left="0.7" right="0.7" top="0.75" bottom="0.75" header="0.1" footer="0.3"/>
  <pageSetup orientation="portrait" horizontalDpi="0" verticalDpi="0" r:id="rId1"/>
  <headerFooter>
    <oddHeader>&amp;L&amp;"Arial,Bold"&amp;8 3:17 PM
&amp;"Arial,Bold"&amp;8 08/09/17
&amp;"Arial,Bold"&amp;8 Cash Basis&amp;C&amp;"Arial,Bold"&amp;12 Tarzana Neighborhood Council
&amp;"Arial,Bold"&amp;14 Balance Sheet
&amp;"Arial,Bold"&amp;10 As of July 31, 2017</oddHeader>
    <oddFooter>&amp;L&amp;D, &amp;T, &amp;F&amp;R&amp;"Arial,Bold"&amp;8 Page &amp;P of &amp;N</oddFooter>
  </headerFooter>
  <legacyDrawing r:id="rId2"/>
  <controls>
    <control shapeId="1025" r:id="rId3" name="FILTER"/>
    <control shapeId="1026" r:id="rId4" name="HEAD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2017-08-09T22:32:55Z</cp:lastPrinted>
  <dcterms:created xsi:type="dcterms:W3CDTF">2017-08-09T22:17:24Z</dcterms:created>
  <dcterms:modified xsi:type="dcterms:W3CDTF">2017-08-09T22:36:09Z</dcterms:modified>
</cp:coreProperties>
</file>