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'P&amp;L'!$4:$4,'P&amp;L'!#REF!,'P&amp;L'!$9:$9,'P&amp;L'!$10:$10,'P&amp;L'!$11:$11,'P&amp;L'!$12:$12,'P&amp;L'!$13:$13,'P&amp;L'!$14:$14,'P&amp;L'!$15:$15,'P&amp;L'!#REF!,'P&amp;L'!$17:$17,'P&amp;L'!$21:$21,'P&amp;L'!$22:$22,'P&amp;L'!$23:$23,'P&amp;L'!$24:$24,'P&amp;L'!#REF!</definedName>
    <definedName name="QB_DATA_1" localSheetId="0" hidden="1">'P&amp;L'!$25:$25,'P&amp;L'!#REF!,'P&amp;L'!$28:$28,'P&amp;L'!$30:$30,'P&amp;L'!$31:$31,'P&amp;L'!$33:$33,'P&amp;L'!$34:$34,'P&amp;L'!$35:$35,'P&amp;L'!$36:$36,'P&amp;L'!$37:$37,'P&amp;L'!$38:$38,'P&amp;L'!$40:$40,'P&amp;L'!$42:$42,'P&amp;L'!$43:$43,'P&amp;L'!$47:$47,'P&amp;L'!$50:$50</definedName>
    <definedName name="QB_DATA_2" localSheetId="0" hidden="1">'P&amp;L'!$51:$51,'P&amp;L'!$53:$53,'P&amp;L'!$54:$54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'P&amp;L'!$G$5,'P&amp;L'!#REF!,'P&amp;L'!$I$5,'P&amp;L'!#REF!,'P&amp;L'!$K$5,'P&amp;L'!#REF!,'P&amp;L'!#REF!,'P&amp;L'!#REF!,'P&amp;L'!#REF!,'P&amp;L'!#REF!,'P&amp;L'!$G$16,'P&amp;L'!#REF!,'P&amp;L'!$I$16,'P&amp;L'!#REF!,'P&amp;L'!$K$16,'P&amp;L'!$G$18</definedName>
    <definedName name="QB_FORMULA_1" localSheetId="0" hidden="1">'P&amp;L'!#REF!,'P&amp;L'!$I$18,'P&amp;L'!#REF!,'P&amp;L'!$K$18,'P&amp;L'!$G$26,'P&amp;L'!#REF!,'P&amp;L'!$I$26,'P&amp;L'!#REF!,'P&amp;L'!$K$26,'P&amp;L'!$G$32,'P&amp;L'!#REF!,'P&amp;L'!$I$32,'P&amp;L'!#REF!,'P&amp;L'!$K$32,'P&amp;L'!$G$39,'P&amp;L'!#REF!</definedName>
    <definedName name="QB_FORMULA_2" localSheetId="0" hidden="1">'P&amp;L'!$I$39,'P&amp;L'!#REF!,'P&amp;L'!$K$39,'P&amp;L'!$G$44,'P&amp;L'!#REF!,'P&amp;L'!$I$44,'P&amp;L'!#REF!,'P&amp;L'!$K$44,'P&amp;L'!$G$45,'P&amp;L'!#REF!,'P&amp;L'!$I$45,'P&amp;L'!#REF!,'P&amp;L'!$K$45,'P&amp;L'!$G$48,'P&amp;L'!#REF!,'P&amp;L'!$I$48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'P&amp;L'!#REF!,'P&amp;L'!$K$48,'P&amp;L'!$G$52,'P&amp;L'!#REF!,'P&amp;L'!$I$52,'P&amp;L'!#REF!,'P&amp;L'!$K$52,'P&amp;L'!$G$55,'P&amp;L'!#REF!,'P&amp;L'!$I$55,'P&amp;L'!#REF!,'P&amp;L'!$K$55,'P&amp;L'!$G$56,'P&amp;L'!#REF!,'P&amp;L'!$I$56,'P&amp;L'!#REF!</definedName>
    <definedName name="QB_FORMULA_4" localSheetId="0" hidden="1">'P&amp;L'!$K$56</definedName>
    <definedName name="QB_ROW_1" localSheetId="1" hidden="1">'Balance Sheet'!$A$5</definedName>
    <definedName name="QB_ROW_10020" localSheetId="0" hidden="1">'P&amp;L'!$C$46</definedName>
    <definedName name="QB_ROW_1011" localSheetId="1" hidden="1">'Balance Sheet'!$B$6</definedName>
    <definedName name="QB_ROW_10320" localSheetId="0" hidden="1">'P&amp;L'!$C$48</definedName>
    <definedName name="QB_ROW_105240" localSheetId="0" hidden="1">'P&amp;L'!$E$38</definedName>
    <definedName name="QB_ROW_11020" localSheetId="0" hidden="1">'P&amp;L'!$C$49</definedName>
    <definedName name="QB_ROW_11320" localSheetId="0" hidden="1">'P&amp;L'!$C$52</definedName>
    <definedName name="QB_ROW_114250" localSheetId="0" hidden="1">'P&amp;L'!#REF!</definedName>
    <definedName name="QB_ROW_115240" localSheetId="0" hidden="1">'P&amp;L'!#REF!</definedName>
    <definedName name="QB_ROW_118230" localSheetId="0" hidden="1">'P&amp;L'!$D$50</definedName>
    <definedName name="QB_ROW_121250" localSheetId="0" hidden="1">'P&amp;L'!$F$31</definedName>
    <definedName name="QB_ROW_122250" localSheetId="0" hidden="1">'P&amp;L'!$F$30</definedName>
    <definedName name="QB_ROW_12320" localSheetId="0" hidden="1">'P&amp;L'!$C$53</definedName>
    <definedName name="QB_ROW_123240" localSheetId="0" hidden="1">'P&amp;L'!$E$12</definedName>
    <definedName name="QB_ROW_1311" localSheetId="1" hidden="1">'Balance Sheet'!$B$11</definedName>
    <definedName name="QB_ROW_13320" localSheetId="0" hidden="1">'P&amp;L'!$C$54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'P&amp;L'!#REF!</definedName>
    <definedName name="QB_ROW_15340" localSheetId="0" hidden="1">'P&amp;L'!#REF!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7240" localSheetId="0" hidden="1">'P&amp;L'!#REF!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'P&amp;L'!$D$39</definedName>
    <definedName name="QB_ROW_39340" localSheetId="0" hidden="1">'P&amp;L'!$E$28</definedName>
    <definedName name="QB_ROW_40240" localSheetId="0" hidden="1">'P&amp;L'!$E$33</definedName>
    <definedName name="QB_ROW_42240" localSheetId="0" hidden="1">'P&amp;L'!$E$34</definedName>
    <definedName name="QB_ROW_43240" localSheetId="0" hidden="1">'P&amp;L'!$E$36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Sheet'!$D$9</definedName>
    <definedName name="QB_ROW_54230" localSheetId="0" hidden="1">'P&amp;L'!$D$40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'P&amp;L'!$D$51</definedName>
    <definedName name="QB_ROW_8020" localSheetId="0" hidden="1">'P&amp;L'!$C$7</definedName>
    <definedName name="QB_ROW_8320" localSheetId="0" hidden="1">'P&amp;L'!$C$18</definedName>
    <definedName name="QB_ROW_89040" localSheetId="0" hidden="1">'P&amp;L'!$E$29</definedName>
    <definedName name="QB_ROW_89340" localSheetId="0" hidden="1">'P&amp;L'!$E$32</definedName>
    <definedName name="QB_ROW_9020" localSheetId="0" hidden="1">'P&amp;L'!$C$19</definedName>
    <definedName name="QB_ROW_90240" localSheetId="0" hidden="1">'P&amp;L'!$E$35</definedName>
    <definedName name="QB_ROW_92330" localSheetId="0" hidden="1">'P&amp;L'!$D$47</definedName>
    <definedName name="QB_ROW_9320" localSheetId="0" hidden="1">'P&amp;L'!$C$45</definedName>
    <definedName name="QB_ROW_93240" localSheetId="0" hidden="1">'P&amp;L'!#REF!</definedName>
    <definedName name="QB_ROW_95230" localSheetId="1" hidden="1">'Balance Sheet'!$D$8</definedName>
    <definedName name="QB_ROW_97240" localSheetId="0" hidden="1">'P&amp;L'!$E$21</definedName>
    <definedName name="QB_ROW_98240" localSheetId="0" hidden="1">'P&amp;L'!$E$37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20151013</definedName>
    <definedName name="QBENDDATE" localSheetId="0">20150930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20150901</definedName>
  </definedNames>
  <calcPr fullCalcOnLoad="1"/>
</workbook>
</file>

<file path=xl/sharedStrings.xml><?xml version="1.0" encoding="utf-8"?>
<sst xmlns="http://schemas.openxmlformats.org/spreadsheetml/2006/main" count="71" uniqueCount="70">
  <si>
    <t>Sep 15</t>
  </si>
  <si>
    <t>Jul - Sep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</si>
  <si>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</si>
  <si>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</si>
  <si>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</si>
  <si>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</si>
  <si>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</si>
  <si>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</si>
  <si>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</si>
  <si>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</si>
  <si>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</si>
  <si>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</si>
  <si>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</si>
  <si>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</si>
  <si>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</si>
  <si>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</si>
  <si>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</si>
  <si>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</si>
  <si>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</si>
  <si>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</si>
  <si>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</si>
  <si>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</si>
  <si>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</si>
  <si>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</si>
  <si>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</si>
  <si>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</si>
  <si>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</si>
  <si>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</si>
  <si>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</si>
  <si>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</si>
  <si>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</si>
  <si>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</si>
  <si>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</si>
  <si>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</si>
  <si>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</si>
  <si>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</si>
  <si>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</si>
  <si>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</si>
  <si>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</si>
  <si>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</si>
  <si>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</si>
  <si>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</si>
  <si>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</si>
  <si>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</si>
  <si>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</si>
  <si>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</si>
  <si>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</si>
  <si>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</si>
  <si>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</si>
  <si>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</si>
  <si>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</si>
  <si>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Total 400 Neighborhood Purpose Grants</t>
  </si>
  <si>
    <t>500 Elections</t>
  </si>
  <si>
    <t>900 Unallocated</t>
  </si>
  <si>
    <t>Total Expense</t>
  </si>
  <si>
    <t>Oct 13,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</si>
  <si>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</si>
  <si>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</si>
  <si>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</si>
  <si>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</si>
  <si>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</si>
  <si>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</si>
  <si>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</si>
  <si>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</si>
  <si>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</si>
  <si>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</si>
  <si>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</si>
  <si>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</si>
  <si>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</si>
  <si>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WH-Tarzana COC Foundation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</si>
</sst>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7" fillId="0" borderId="13" xfId="0" applyNumberFormat="1" applyFont="1" applyBorder="1" applyAlignment="1">
      <alignment/>
    </xf>
    <xf numFmtId="7" fontId="38" fillId="0" borderId="0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39" fontId="38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6"/>
  <sheetViews>
    <sheetView tabSelected="1" zoomScalePageLayoutView="0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52" sqref="D52"/>
    </sheetView>
  </sheetViews>
  <sheetFormatPr defaultColWidth="9.140625" defaultRowHeight="15"/>
  <cols>
    <col min="1" max="2" width="6.00390625" style="11" customWidth="1"/>
    <col min="3" max="3" width="6.28125" style="11" customWidth="1"/>
    <col min="4" max="4" width="6.00390625" style="11" customWidth="1"/>
    <col min="5" max="5" width="5.8515625" style="11" customWidth="1"/>
    <col min="6" max="6" width="26.28125" style="11" customWidth="1"/>
    <col min="7" max="7" width="10.421875" style="12" customWidth="1"/>
    <col min="8" max="8" width="2.28125" style="12" customWidth="1"/>
    <col min="9" max="9" width="10.57421875" style="12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4">
        <v>5000</v>
      </c>
      <c r="H4" s="18"/>
      <c r="I4" s="24">
        <v>42189.74</v>
      </c>
      <c r="J4" s="18"/>
      <c r="K4" s="24">
        <v>42189.74</v>
      </c>
    </row>
    <row r="5" spans="1:11" ht="14.25">
      <c r="A5" s="1"/>
      <c r="B5" s="1" t="s">
        <v>5</v>
      </c>
      <c r="C5" s="1"/>
      <c r="D5" s="1"/>
      <c r="E5" s="1"/>
      <c r="F5" s="1"/>
      <c r="G5" s="15">
        <f>ROUND(SUM(G3:G4),5)</f>
        <v>5000</v>
      </c>
      <c r="H5" s="15"/>
      <c r="I5" s="15">
        <f>ROUND(SUM(I3:I4),5)</f>
        <v>42189.74</v>
      </c>
      <c r="J5" s="15"/>
      <c r="K5" s="15">
        <f>ROUND(SUM(K3:K4),5)</f>
        <v>42189.74</v>
      </c>
    </row>
    <row r="6" spans="1:11" ht="14.25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ht="14.2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ht="14.25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ht="14.2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0</v>
      </c>
      <c r="J9" s="15"/>
      <c r="K9" s="15">
        <v>200</v>
      </c>
    </row>
    <row r="10" spans="1:11" ht="14.25">
      <c r="A10" s="1"/>
      <c r="B10" s="1"/>
      <c r="C10" s="1"/>
      <c r="D10" s="1"/>
      <c r="E10" s="1" t="s">
        <v>10</v>
      </c>
      <c r="F10" s="1"/>
      <c r="G10" s="15">
        <v>30.84</v>
      </c>
      <c r="H10" s="15"/>
      <c r="I10" s="15">
        <v>37.65</v>
      </c>
      <c r="J10" s="15"/>
      <c r="K10" s="15">
        <v>150</v>
      </c>
    </row>
    <row r="11" spans="1:11" ht="14.25">
      <c r="A11" s="1"/>
      <c r="B11" s="1"/>
      <c r="C11" s="1"/>
      <c r="D11" s="1"/>
      <c r="E11" s="1" t="s">
        <v>11</v>
      </c>
      <c r="F11" s="1"/>
      <c r="G11" s="15">
        <v>236.14</v>
      </c>
      <c r="H11" s="15"/>
      <c r="I11" s="15">
        <v>318.96</v>
      </c>
      <c r="J11" s="15"/>
      <c r="K11" s="15">
        <v>1200</v>
      </c>
    </row>
    <row r="12" spans="1:11" ht="14.2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150</v>
      </c>
    </row>
    <row r="13" spans="1:11" ht="14.25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0</v>
      </c>
      <c r="J13" s="15"/>
      <c r="K13" s="15">
        <v>135</v>
      </c>
    </row>
    <row r="14" spans="1:11" ht="14.25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12.71</v>
      </c>
      <c r="J14" s="15"/>
      <c r="K14" s="15">
        <v>100</v>
      </c>
    </row>
    <row r="15" spans="1:11" ht="15" thickBot="1">
      <c r="A15" s="1"/>
      <c r="B15" s="1"/>
      <c r="C15" s="1"/>
      <c r="D15" s="1"/>
      <c r="E15" s="1" t="s">
        <v>15</v>
      </c>
      <c r="F15" s="1"/>
      <c r="G15" s="21">
        <v>0</v>
      </c>
      <c r="H15" s="15"/>
      <c r="I15" s="21">
        <v>0</v>
      </c>
      <c r="J15" s="15"/>
      <c r="K15" s="21">
        <v>80</v>
      </c>
    </row>
    <row r="16" spans="1:11" ht="14.25">
      <c r="A16" s="1"/>
      <c r="B16" s="1"/>
      <c r="C16" s="1"/>
      <c r="D16" s="1" t="s">
        <v>16</v>
      </c>
      <c r="E16" s="1"/>
      <c r="F16" s="1"/>
      <c r="G16" s="15">
        <f>ROUND(G8+SUM(G9:G15),5)</f>
        <v>266.98</v>
      </c>
      <c r="H16" s="15"/>
      <c r="I16" s="15">
        <f>ROUND(I8+SUM(I9:I15),5)</f>
        <v>369.32</v>
      </c>
      <c r="J16" s="15"/>
      <c r="K16" s="15">
        <f>ROUND(K8+SUM(K9:K15),5)</f>
        <v>2015</v>
      </c>
    </row>
    <row r="17" spans="1:11" ht="15" thickBot="1">
      <c r="A17" s="1"/>
      <c r="B17" s="1"/>
      <c r="C17" s="1"/>
      <c r="D17" s="1" t="s">
        <v>17</v>
      </c>
      <c r="E17" s="1"/>
      <c r="F17" s="1"/>
      <c r="G17" s="21">
        <v>189.12</v>
      </c>
      <c r="H17" s="15"/>
      <c r="I17" s="21">
        <v>378.24</v>
      </c>
      <c r="J17" s="15"/>
      <c r="K17" s="21">
        <v>3000</v>
      </c>
    </row>
    <row r="18" spans="1:11" ht="14.25">
      <c r="A18" s="1"/>
      <c r="B18" s="1"/>
      <c r="C18" s="1" t="s">
        <v>18</v>
      </c>
      <c r="D18" s="1"/>
      <c r="E18" s="1"/>
      <c r="F18" s="1"/>
      <c r="G18" s="15">
        <f>ROUND(G7+SUM(G16:G17),5)</f>
        <v>456.1</v>
      </c>
      <c r="H18" s="15"/>
      <c r="I18" s="15">
        <f>ROUND(I7+SUM(I16:I17),5)</f>
        <v>747.56</v>
      </c>
      <c r="J18" s="15"/>
      <c r="K18" s="15">
        <f>ROUND(K7+SUM(K16:K17),5)</f>
        <v>5015</v>
      </c>
    </row>
    <row r="19" spans="1:11" ht="14.25">
      <c r="A19" s="1"/>
      <c r="B19" s="1"/>
      <c r="C19" s="1" t="s">
        <v>19</v>
      </c>
      <c r="D19" s="1"/>
      <c r="E19" s="1"/>
      <c r="F19" s="1"/>
      <c r="G19" s="15"/>
      <c r="H19" s="15"/>
      <c r="I19" s="15"/>
      <c r="J19" s="15"/>
      <c r="K19" s="15"/>
    </row>
    <row r="20" spans="1:11" ht="14.25">
      <c r="A20" s="1"/>
      <c r="B20" s="1"/>
      <c r="C20" s="1"/>
      <c r="D20" s="1" t="s">
        <v>20</v>
      </c>
      <c r="E20" s="1"/>
      <c r="F20" s="1"/>
      <c r="G20" s="15"/>
      <c r="H20" s="15"/>
      <c r="I20" s="15"/>
      <c r="J20" s="15"/>
      <c r="K20" s="15"/>
    </row>
    <row r="21" spans="1:11" ht="14.25">
      <c r="A21" s="1"/>
      <c r="B21" s="1"/>
      <c r="C21" s="1"/>
      <c r="D21" s="1"/>
      <c r="E21" s="1" t="s">
        <v>21</v>
      </c>
      <c r="F21" s="1"/>
      <c r="G21" s="15">
        <v>0</v>
      </c>
      <c r="H21" s="15"/>
      <c r="I21" s="15">
        <v>0</v>
      </c>
      <c r="J21" s="15"/>
      <c r="K21" s="15">
        <v>700</v>
      </c>
    </row>
    <row r="22" spans="1:11" ht="14.25">
      <c r="A22" s="1"/>
      <c r="B22" s="1"/>
      <c r="C22" s="1"/>
      <c r="D22" s="1"/>
      <c r="E22" s="1" t="s">
        <v>22</v>
      </c>
      <c r="F22" s="1"/>
      <c r="G22" s="15">
        <v>0</v>
      </c>
      <c r="H22" s="15"/>
      <c r="I22" s="15">
        <v>0</v>
      </c>
      <c r="J22" s="15"/>
      <c r="K22" s="15">
        <v>150</v>
      </c>
    </row>
    <row r="23" spans="1:11" ht="14.25">
      <c r="A23" s="1"/>
      <c r="B23" s="1"/>
      <c r="C23" s="1"/>
      <c r="D23" s="1"/>
      <c r="E23" s="1" t="s">
        <v>23</v>
      </c>
      <c r="F23" s="1"/>
      <c r="G23" s="15">
        <v>0</v>
      </c>
      <c r="H23" s="15"/>
      <c r="I23" s="15">
        <v>0</v>
      </c>
      <c r="J23" s="15"/>
      <c r="K23" s="15">
        <v>1500</v>
      </c>
    </row>
    <row r="24" spans="1:11" ht="14.25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0</v>
      </c>
      <c r="J24" s="15"/>
      <c r="K24" s="15">
        <v>250</v>
      </c>
    </row>
    <row r="25" spans="1:11" ht="15" thickBot="1">
      <c r="A25" s="1"/>
      <c r="B25" s="1"/>
      <c r="C25" s="1"/>
      <c r="D25" s="1"/>
      <c r="E25" s="1" t="s">
        <v>25</v>
      </c>
      <c r="F25" s="1"/>
      <c r="G25" s="21">
        <v>0</v>
      </c>
      <c r="H25" s="15"/>
      <c r="I25" s="21">
        <v>0</v>
      </c>
      <c r="J25" s="15"/>
      <c r="K25" s="21">
        <v>150</v>
      </c>
    </row>
    <row r="26" spans="1:11" ht="14.25">
      <c r="A26" s="1"/>
      <c r="B26" s="1"/>
      <c r="C26" s="1"/>
      <c r="D26" s="1" t="s">
        <v>26</v>
      </c>
      <c r="E26" s="1"/>
      <c r="F26" s="1"/>
      <c r="G26" s="15">
        <f>ROUND(SUM(G20:G25),5)</f>
        <v>0</v>
      </c>
      <c r="H26" s="15"/>
      <c r="I26" s="15">
        <f>ROUND(SUM(I20:I25),5)</f>
        <v>0</v>
      </c>
      <c r="J26" s="15"/>
      <c r="K26" s="15">
        <f>ROUND(SUM(K20:K25),5)</f>
        <v>2750</v>
      </c>
    </row>
    <row r="27" spans="1:11" ht="14.25">
      <c r="A27" s="1"/>
      <c r="B27" s="1"/>
      <c r="C27" s="1"/>
      <c r="D27" s="1" t="s">
        <v>27</v>
      </c>
      <c r="E27" s="1"/>
      <c r="F27" s="1"/>
      <c r="G27" s="15"/>
      <c r="H27" s="15"/>
      <c r="I27" s="15"/>
      <c r="J27" s="15"/>
      <c r="K27" s="15"/>
    </row>
    <row r="28" spans="1:11" ht="14.25">
      <c r="A28" s="1"/>
      <c r="B28" s="1"/>
      <c r="C28" s="1"/>
      <c r="D28" s="1"/>
      <c r="E28" s="1" t="s">
        <v>28</v>
      </c>
      <c r="F28" s="1"/>
      <c r="G28" s="15">
        <v>0</v>
      </c>
      <c r="H28" s="15"/>
      <c r="I28" s="15">
        <v>0</v>
      </c>
      <c r="J28" s="15"/>
      <c r="K28" s="15">
        <v>3075</v>
      </c>
    </row>
    <row r="29" spans="1:11" ht="14.25">
      <c r="A29" s="1"/>
      <c r="B29" s="1"/>
      <c r="C29" s="1"/>
      <c r="D29" s="1"/>
      <c r="E29" s="1" t="s">
        <v>29</v>
      </c>
      <c r="F29" s="1"/>
      <c r="G29" s="15"/>
      <c r="H29" s="15"/>
      <c r="I29" s="15"/>
      <c r="J29" s="15"/>
      <c r="K29" s="15"/>
    </row>
    <row r="30" spans="1:11" ht="14.25">
      <c r="A30" s="1"/>
      <c r="B30" s="1"/>
      <c r="C30" s="1"/>
      <c r="D30" s="1"/>
      <c r="E30" s="1"/>
      <c r="F30" s="1" t="s">
        <v>30</v>
      </c>
      <c r="G30" s="15">
        <v>46.33</v>
      </c>
      <c r="H30" s="15"/>
      <c r="I30" s="15">
        <v>46.33</v>
      </c>
      <c r="J30" s="15"/>
      <c r="K30" s="15">
        <v>125</v>
      </c>
    </row>
    <row r="31" spans="1:11" ht="15" thickBot="1">
      <c r="A31" s="1"/>
      <c r="B31" s="1"/>
      <c r="C31" s="1"/>
      <c r="D31" s="1"/>
      <c r="E31" s="1"/>
      <c r="F31" s="1" t="s">
        <v>31</v>
      </c>
      <c r="G31" s="21">
        <v>0</v>
      </c>
      <c r="H31" s="15"/>
      <c r="I31" s="21">
        <v>0</v>
      </c>
      <c r="J31" s="15"/>
      <c r="K31" s="21">
        <v>500</v>
      </c>
    </row>
    <row r="32" spans="1:11" ht="14.25">
      <c r="A32" s="1"/>
      <c r="B32" s="1"/>
      <c r="C32" s="1"/>
      <c r="D32" s="1"/>
      <c r="E32" s="1" t="s">
        <v>32</v>
      </c>
      <c r="F32" s="1"/>
      <c r="G32" s="15">
        <f>ROUND(SUM(G29:G31),5)</f>
        <v>46.33</v>
      </c>
      <c r="H32" s="15"/>
      <c r="I32" s="15">
        <f>ROUND(SUM(I29:I31),5)</f>
        <v>46.33</v>
      </c>
      <c r="J32" s="15"/>
      <c r="K32" s="15">
        <f>ROUND(SUM(K29:K31),5)</f>
        <v>625</v>
      </c>
    </row>
    <row r="33" spans="1:11" ht="14.25">
      <c r="A33" s="1"/>
      <c r="B33" s="1"/>
      <c r="C33" s="1"/>
      <c r="D33" s="1"/>
      <c r="E33" s="1" t="s">
        <v>33</v>
      </c>
      <c r="F33" s="1"/>
      <c r="G33" s="15">
        <v>0</v>
      </c>
      <c r="H33" s="15"/>
      <c r="I33" s="15">
        <v>300</v>
      </c>
      <c r="J33" s="15"/>
      <c r="K33" s="15">
        <v>300</v>
      </c>
    </row>
    <row r="34" spans="1:11" ht="14.25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0</v>
      </c>
      <c r="J34" s="15"/>
      <c r="K34" s="15">
        <v>750</v>
      </c>
    </row>
    <row r="35" spans="1:11" ht="14.25">
      <c r="A35" s="1"/>
      <c r="B35" s="1"/>
      <c r="C35" s="1"/>
      <c r="D35" s="1"/>
      <c r="E35" s="1" t="s">
        <v>35</v>
      </c>
      <c r="F35" s="1"/>
      <c r="G35" s="15">
        <v>0</v>
      </c>
      <c r="H35" s="15"/>
      <c r="I35" s="15">
        <v>0</v>
      </c>
      <c r="J35" s="15"/>
      <c r="K35" s="15">
        <v>250</v>
      </c>
    </row>
    <row r="36" spans="1:11" ht="14.25">
      <c r="A36" s="1"/>
      <c r="B36" s="1"/>
      <c r="C36" s="1"/>
      <c r="D36" s="1"/>
      <c r="E36" s="1" t="s">
        <v>36</v>
      </c>
      <c r="F36" s="1"/>
      <c r="G36" s="15">
        <v>150</v>
      </c>
      <c r="H36" s="15"/>
      <c r="I36" s="15">
        <v>150</v>
      </c>
      <c r="J36" s="15"/>
      <c r="K36" s="15">
        <v>250</v>
      </c>
    </row>
    <row r="37" spans="1:11" ht="14.25">
      <c r="A37" s="1"/>
      <c r="B37" s="1"/>
      <c r="C37" s="1"/>
      <c r="D37" s="1"/>
      <c r="E37" s="1" t="s">
        <v>37</v>
      </c>
      <c r="F37" s="1"/>
      <c r="G37" s="15">
        <v>0</v>
      </c>
      <c r="H37" s="15"/>
      <c r="I37" s="15">
        <v>0</v>
      </c>
      <c r="J37" s="15"/>
      <c r="K37" s="15">
        <v>200</v>
      </c>
    </row>
    <row r="38" spans="1:11" ht="15" thickBot="1">
      <c r="A38" s="1"/>
      <c r="B38" s="1"/>
      <c r="C38" s="1"/>
      <c r="D38" s="1"/>
      <c r="E38" s="1" t="s">
        <v>38</v>
      </c>
      <c r="F38" s="1"/>
      <c r="G38" s="21">
        <v>0</v>
      </c>
      <c r="H38" s="15"/>
      <c r="I38" s="21">
        <v>0</v>
      </c>
      <c r="J38" s="15"/>
      <c r="K38" s="21">
        <v>200</v>
      </c>
    </row>
    <row r="39" spans="1:11" ht="14.25">
      <c r="A39" s="1"/>
      <c r="B39" s="1"/>
      <c r="C39" s="1"/>
      <c r="D39" s="1" t="s">
        <v>39</v>
      </c>
      <c r="E39" s="1"/>
      <c r="F39" s="1"/>
      <c r="G39" s="15">
        <f>ROUND(SUM(G27:G28)+SUM(G32:G38),5)</f>
        <v>196.33</v>
      </c>
      <c r="H39" s="15"/>
      <c r="I39" s="15">
        <f>ROUND(SUM(I27:I28)+SUM(I32:I38),5)</f>
        <v>496.33</v>
      </c>
      <c r="J39" s="15"/>
      <c r="K39" s="15">
        <f>ROUND(SUM(K27:K28)+SUM(K32:K38),5)</f>
        <v>5650</v>
      </c>
    </row>
    <row r="40" spans="1:11" ht="14.25">
      <c r="A40" s="1"/>
      <c r="B40" s="1"/>
      <c r="C40" s="1"/>
      <c r="D40" s="1" t="s">
        <v>40</v>
      </c>
      <c r="E40" s="1"/>
      <c r="F40" s="1"/>
      <c r="G40" s="15">
        <v>0</v>
      </c>
      <c r="H40" s="15"/>
      <c r="I40" s="15">
        <v>0</v>
      </c>
      <c r="J40" s="15"/>
      <c r="K40" s="15">
        <v>1000</v>
      </c>
    </row>
    <row r="41" spans="1:11" ht="14.25">
      <c r="A41" s="1"/>
      <c r="B41" s="1"/>
      <c r="C41" s="1"/>
      <c r="D41" s="1" t="s">
        <v>41</v>
      </c>
      <c r="E41" s="1"/>
      <c r="F41" s="1"/>
      <c r="G41" s="15"/>
      <c r="H41" s="15"/>
      <c r="I41" s="15"/>
      <c r="J41" s="15"/>
      <c r="K41" s="15"/>
    </row>
    <row r="42" spans="1:11" ht="14.25">
      <c r="A42" s="1"/>
      <c r="B42" s="1"/>
      <c r="C42" s="1"/>
      <c r="D42" s="1"/>
      <c r="E42" s="1" t="s">
        <v>42</v>
      </c>
      <c r="F42" s="1"/>
      <c r="G42" s="15">
        <v>45</v>
      </c>
      <c r="H42" s="15"/>
      <c r="I42" s="15">
        <v>130</v>
      </c>
      <c r="J42" s="15"/>
      <c r="K42" s="15">
        <v>540</v>
      </c>
    </row>
    <row r="43" spans="1:11" ht="15" thickBot="1">
      <c r="A43" s="1"/>
      <c r="B43" s="1"/>
      <c r="C43" s="1"/>
      <c r="D43" s="1"/>
      <c r="E43" s="1" t="s">
        <v>43</v>
      </c>
      <c r="F43" s="1"/>
      <c r="G43" s="16">
        <v>150</v>
      </c>
      <c r="H43" s="15"/>
      <c r="I43" s="16">
        <v>450</v>
      </c>
      <c r="J43" s="15"/>
      <c r="K43" s="16">
        <v>1800</v>
      </c>
    </row>
    <row r="44" spans="1:11" ht="15" thickBot="1">
      <c r="A44" s="1"/>
      <c r="B44" s="1"/>
      <c r="C44" s="1"/>
      <c r="D44" s="1" t="s">
        <v>44</v>
      </c>
      <c r="E44" s="1"/>
      <c r="F44" s="1"/>
      <c r="G44" s="22">
        <f>ROUND(SUM(G41:G43),5)</f>
        <v>195</v>
      </c>
      <c r="H44" s="15"/>
      <c r="I44" s="22">
        <f>ROUND(SUM(I41:I43),5)</f>
        <v>580</v>
      </c>
      <c r="J44" s="15"/>
      <c r="K44" s="22">
        <f>ROUND(SUM(K41:K43),5)</f>
        <v>2340</v>
      </c>
    </row>
    <row r="45" spans="1:11" ht="14.25">
      <c r="A45" s="1"/>
      <c r="B45" s="1"/>
      <c r="C45" s="1" t="s">
        <v>45</v>
      </c>
      <c r="D45" s="1"/>
      <c r="E45" s="1"/>
      <c r="F45" s="1"/>
      <c r="G45" s="15">
        <f>ROUND(G19+G26+SUM(G39:G40)+G44,5)</f>
        <v>391.33</v>
      </c>
      <c r="H45" s="15"/>
      <c r="I45" s="15">
        <f>ROUND(I19+I26+SUM(I39:I40)+I44,5)</f>
        <v>1076.33</v>
      </c>
      <c r="J45" s="15"/>
      <c r="K45" s="15">
        <f>ROUND(K19+K26+SUM(K39:K40)+K44,5)</f>
        <v>11740</v>
      </c>
    </row>
    <row r="46" spans="1:11" ht="14.25">
      <c r="A46" s="1"/>
      <c r="B46" s="1"/>
      <c r="C46" s="1" t="s">
        <v>46</v>
      </c>
      <c r="D46" s="1"/>
      <c r="E46" s="1"/>
      <c r="F46" s="1"/>
      <c r="G46" s="15"/>
      <c r="H46" s="15"/>
      <c r="I46" s="15"/>
      <c r="J46" s="15"/>
      <c r="K46" s="15"/>
    </row>
    <row r="47" spans="1:11" ht="15" thickBot="1">
      <c r="A47" s="1"/>
      <c r="B47" s="1"/>
      <c r="C47" s="1"/>
      <c r="D47" s="1" t="s">
        <v>47</v>
      </c>
      <c r="E47" s="1"/>
      <c r="F47" s="1"/>
      <c r="G47" s="21">
        <v>0</v>
      </c>
      <c r="H47" s="15"/>
      <c r="I47" s="21">
        <v>0</v>
      </c>
      <c r="J47" s="15"/>
      <c r="K47" s="21">
        <v>1200</v>
      </c>
    </row>
    <row r="48" spans="1:11" ht="14.25">
      <c r="A48" s="1"/>
      <c r="B48" s="1"/>
      <c r="C48" s="1" t="s">
        <v>48</v>
      </c>
      <c r="D48" s="1"/>
      <c r="E48" s="1"/>
      <c r="F48" s="1"/>
      <c r="G48" s="15">
        <f>ROUND(SUM(G46:G47),5)</f>
        <v>0</v>
      </c>
      <c r="H48" s="15"/>
      <c r="I48" s="15">
        <f>ROUND(SUM(I46:I47),5)</f>
        <v>0</v>
      </c>
      <c r="J48" s="15"/>
      <c r="K48" s="15">
        <f>ROUND(SUM(K46:K47),5)</f>
        <v>1200</v>
      </c>
    </row>
    <row r="49" spans="1:11" ht="14.25">
      <c r="A49" s="1"/>
      <c r="B49" s="1"/>
      <c r="C49" s="1" t="s">
        <v>49</v>
      </c>
      <c r="D49" s="1"/>
      <c r="E49" s="1"/>
      <c r="F49" s="1"/>
      <c r="G49" s="15"/>
      <c r="H49" s="15"/>
      <c r="I49" s="15"/>
      <c r="J49" s="15"/>
      <c r="K49" s="15"/>
    </row>
    <row r="50" spans="1:11" ht="14.25">
      <c r="A50" s="1"/>
      <c r="B50" s="1"/>
      <c r="C50" s="1"/>
      <c r="D50" s="1" t="s">
        <v>50</v>
      </c>
      <c r="E50" s="1"/>
      <c r="F50" s="1"/>
      <c r="G50" s="15">
        <v>0</v>
      </c>
      <c r="H50" s="15"/>
      <c r="I50" s="15">
        <v>250</v>
      </c>
      <c r="J50" s="15"/>
      <c r="K50" s="15">
        <v>250</v>
      </c>
    </row>
    <row r="51" spans="1:11" ht="15" thickBot="1">
      <c r="A51" s="1"/>
      <c r="B51" s="1"/>
      <c r="C51" s="1"/>
      <c r="D51" s="1" t="s">
        <v>69</v>
      </c>
      <c r="E51" s="1"/>
      <c r="F51" s="1"/>
      <c r="G51" s="21">
        <v>0</v>
      </c>
      <c r="H51" s="15"/>
      <c r="I51" s="21">
        <v>0</v>
      </c>
      <c r="J51" s="15"/>
      <c r="K51" s="21">
        <v>1500</v>
      </c>
    </row>
    <row r="52" spans="1:11" ht="14.25">
      <c r="A52" s="1"/>
      <c r="B52" s="1"/>
      <c r="C52" s="1" t="s">
        <v>51</v>
      </c>
      <c r="D52" s="1"/>
      <c r="E52" s="1"/>
      <c r="F52" s="1"/>
      <c r="G52" s="15">
        <f>ROUND(SUM(G49:G51),5)</f>
        <v>0</v>
      </c>
      <c r="H52" s="15"/>
      <c r="I52" s="15">
        <f>ROUND(SUM(I49:I51),5)</f>
        <v>250</v>
      </c>
      <c r="J52" s="15"/>
      <c r="K52" s="15">
        <f>ROUND(SUM(K49:K51),5)</f>
        <v>1750</v>
      </c>
    </row>
    <row r="53" spans="1:11" ht="14.25">
      <c r="A53" s="1"/>
      <c r="B53" s="1"/>
      <c r="C53" s="1" t="s">
        <v>52</v>
      </c>
      <c r="D53" s="1"/>
      <c r="E53" s="1"/>
      <c r="F53" s="1"/>
      <c r="G53" s="15">
        <v>0</v>
      </c>
      <c r="H53" s="15"/>
      <c r="I53" s="15">
        <v>0</v>
      </c>
      <c r="J53" s="15"/>
      <c r="K53" s="15">
        <v>6000</v>
      </c>
    </row>
    <row r="54" spans="1:11" ht="15" thickBot="1">
      <c r="A54" s="1"/>
      <c r="B54" s="1"/>
      <c r="C54" s="1" t="s">
        <v>53</v>
      </c>
      <c r="D54" s="1"/>
      <c r="E54" s="1"/>
      <c r="F54" s="1"/>
      <c r="G54" s="16">
        <v>0</v>
      </c>
      <c r="H54" s="15"/>
      <c r="I54" s="16">
        <v>0</v>
      </c>
      <c r="J54" s="15"/>
      <c r="K54" s="16">
        <v>16484.74</v>
      </c>
    </row>
    <row r="55" spans="1:11" ht="15" thickBot="1">
      <c r="A55" s="1"/>
      <c r="B55" s="1" t="s">
        <v>54</v>
      </c>
      <c r="C55" s="1"/>
      <c r="D55" s="1"/>
      <c r="E55" s="1"/>
      <c r="F55" s="1"/>
      <c r="G55" s="17">
        <f>ROUND(G6+G18+G45+G48+SUM(G52:G54),5)</f>
        <v>847.43</v>
      </c>
      <c r="H55" s="15"/>
      <c r="I55" s="17">
        <f>ROUND(I6+I18+I45+I48+SUM(I52:I54),5)</f>
        <v>2073.89</v>
      </c>
      <c r="J55" s="15"/>
      <c r="K55" s="17">
        <f>ROUND(K6+K18+K45+K48+SUM(K52:K54),5)</f>
        <v>42189.74</v>
      </c>
    </row>
    <row r="56" spans="1:11" s="6" customFormat="1" ht="10.5" thickBot="1">
      <c r="A56" s="1" t="s">
        <v>68</v>
      </c>
      <c r="B56" s="1"/>
      <c r="C56" s="1"/>
      <c r="D56" s="1"/>
      <c r="E56" s="1"/>
      <c r="F56" s="1"/>
      <c r="G56" s="19">
        <f>ROUND(G5-G55,5)</f>
        <v>4152.57</v>
      </c>
      <c r="H56" s="23"/>
      <c r="I56" s="19">
        <f>ROUND(I5-I55,5)</f>
        <v>40115.85</v>
      </c>
      <c r="J56" s="23"/>
      <c r="K56" s="19">
        <f>ROUND(K5-K55,5)</f>
        <v>0</v>
      </c>
    </row>
    <row r="57" ht="15" thickTop="1"/>
  </sheetData>
  <sheetProtection/>
  <printOptions/>
  <pageMargins left="0.7" right="0.7" top="0.75" bottom="0.75" header="0.1" footer="0.3"/>
  <pageSetup fitToHeight="2" fitToWidth="1" orientation="landscape" scale="81" r:id="rId2"/>
  <headerFooter>
    <oddHeader>&amp;L&amp;"Arial,Bold"&amp;8 4:02 PM
&amp;"Arial,Bold"&amp;8 10/13/15
&amp;"Arial,Bold"&amp;8 Cash Basis&amp;C&amp;"Arial,Bold"&amp;12 Tarzana Neighborhood Council
&amp;"Arial,Bold"&amp;14 Profit &amp;&amp; Loss Budget Performance
&amp;"Arial,Bold"&amp;10 September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5.8515625" style="1" customWidth="1"/>
    <col min="3" max="3" width="6.8515625" style="1" customWidth="1"/>
    <col min="4" max="4" width="29.140625" style="1" customWidth="1"/>
    <col min="5" max="5" width="11.7109375" style="13" customWidth="1"/>
  </cols>
  <sheetData>
    <row r="4" spans="1:5" s="10" customFormat="1" ht="15.75" thickBot="1">
      <c r="A4" s="7"/>
      <c r="B4" s="7"/>
      <c r="C4" s="7"/>
      <c r="D4" s="7"/>
      <c r="E4" s="14" t="s">
        <v>55</v>
      </c>
    </row>
    <row r="5" spans="1:5" ht="12" thickTop="1">
      <c r="A5" s="1" t="s">
        <v>56</v>
      </c>
      <c r="E5" s="4"/>
    </row>
    <row r="6" spans="2:5" ht="14.25">
      <c r="B6" s="1" t="s">
        <v>57</v>
      </c>
      <c r="E6" s="4"/>
    </row>
    <row r="7" spans="3:5" ht="14.25">
      <c r="C7" s="1" t="s">
        <v>58</v>
      </c>
      <c r="E7" s="4"/>
    </row>
    <row r="8" spans="4:5" ht="14.25">
      <c r="D8" s="1" t="s">
        <v>59</v>
      </c>
      <c r="E8" s="18">
        <v>7426.11</v>
      </c>
    </row>
    <row r="9" spans="4:5" ht="15" thickBot="1">
      <c r="D9" s="1" t="s">
        <v>60</v>
      </c>
      <c r="E9" s="16">
        <v>32689.74</v>
      </c>
    </row>
    <row r="10" spans="3:5" ht="15" thickBot="1">
      <c r="C10" s="1" t="s">
        <v>61</v>
      </c>
      <c r="E10" s="17">
        <f>ROUND(SUM(E7:E9),5)</f>
        <v>40115.85</v>
      </c>
    </row>
    <row r="11" spans="2:5" ht="15" thickBot="1">
      <c r="B11" s="1" t="s">
        <v>62</v>
      </c>
      <c r="E11" s="17">
        <f>ROUND(E6+E10,5)</f>
        <v>40115.85</v>
      </c>
    </row>
    <row r="12" spans="1:5" s="6" customFormat="1" ht="10.5" thickBot="1">
      <c r="A12" s="1" t="s">
        <v>63</v>
      </c>
      <c r="B12" s="1"/>
      <c r="C12" s="1"/>
      <c r="D12" s="1"/>
      <c r="E12" s="19">
        <f>ROUND(E5+E11,5)</f>
        <v>40115.85</v>
      </c>
    </row>
    <row r="13" spans="1:5" ht="15" thickTop="1">
      <c r="A13" s="1" t="s">
        <v>64</v>
      </c>
      <c r="E13" s="18"/>
    </row>
    <row r="14" spans="2:5" ht="14.25">
      <c r="B14" s="1" t="s">
        <v>65</v>
      </c>
      <c r="E14" s="18"/>
    </row>
    <row r="15" spans="3:5" ht="15" thickBot="1">
      <c r="C15" s="1" t="s">
        <v>68</v>
      </c>
      <c r="E15" s="20">
        <v>40115.85</v>
      </c>
    </row>
    <row r="16" spans="2:5" ht="15" thickBot="1">
      <c r="B16" s="1" t="s">
        <v>66</v>
      </c>
      <c r="E16" s="17">
        <f>ROUND(SUM(E14:E15),5)</f>
        <v>40115.85</v>
      </c>
    </row>
    <row r="17" spans="1:5" s="6" customFormat="1" ht="10.5" thickBot="1">
      <c r="A17" s="1" t="s">
        <v>67</v>
      </c>
      <c r="B17" s="1"/>
      <c r="C17" s="1"/>
      <c r="D17" s="1"/>
      <c r="E17" s="19">
        <f>ROUND(E13+E16,5)</f>
        <v>40115.85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4:04 PM
 10/13/15
 Cash Basis&amp;C&amp;"Arial,Bold"&amp;12 Tarzana Neighborhood Council
&amp;14 Balance Sheet
&amp;10 As of October 13,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2015-10-13T23:13:58Z</cp:lastPrinted>
  <dcterms:created xsi:type="dcterms:W3CDTF">2015-10-13T23:02:35Z</dcterms:created>
  <dcterms:modified xsi:type="dcterms:W3CDTF">2015-10-16T15:04:19Z</dcterms:modified>
  <cp:category/>
  <cp:version/>
  <cp:contentType/>
  <cp:contentStatus/>
</cp:coreProperties>
</file>