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1"/>
  </bookViews>
  <sheets>
    <sheet name="P &amp; L" sheetId="1" r:id="rId1"/>
    <sheet name="Balance Sheet" sheetId="2" r:id="rId2"/>
  </sheets>
  <definedNames>
    <definedName name="_xlnm.Print_Titles" localSheetId="1">'Balance Sheet'!$A:$E,'Balance Sheet'!$4:$4</definedName>
    <definedName name="_xlnm.Print_Titles" localSheetId="0">'P &amp; L'!$A:$E,'P &amp; L'!$3:$4</definedName>
    <definedName name="QB_COLUMN_29" localSheetId="1" hidden="1">'Balance Sheet'!$F$4</definedName>
    <definedName name="QB_COLUMN_59200" localSheetId="0" hidden="1">'P &amp; L'!#REF!</definedName>
    <definedName name="QB_COLUMN_62220" localSheetId="0" hidden="1">'P &amp; L'!$F$4</definedName>
    <definedName name="QB_COLUMN_76210" localSheetId="0" hidden="1">'P &amp; L'!#REF!</definedName>
    <definedName name="QB_COLUMN_76230" localSheetId="0" hidden="1">'P &amp; L'!#REF!</definedName>
    <definedName name="QB_COLUMN_76240" localSheetId="0" hidden="1">'P &amp; L'!$H$4</definedName>
    <definedName name="QB_DATA_0" localSheetId="1" hidden="1">'Balance Sheet'!$8:$8,'Balance Sheet'!$9:$9,'Balance Sheet'!$17:$17</definedName>
    <definedName name="QB_DATA_0" localSheetId="0" hidden="1">'P &amp; L'!$7:$7,'P &amp; L'!$12:$12,'P &amp; L'!$13:$13,'P &amp; L'!$14:$14,'P &amp; L'!$15:$15,'P &amp; L'!$18:$18,'P &amp; L'!$22:$22,'P &amp; L'!$25:$25,'P &amp; L'!$28:$28,'P &amp; L'!$29:$29,'P &amp; L'!$30:$30,'P &amp; L'!$31:$31,'P &amp; L'!$32:$32,'P &amp; L'!$33:$33,'P &amp; L'!$34:$34,'P &amp; L'!$35:$35</definedName>
    <definedName name="QB_DATA_1" localSheetId="0" hidden="1">'P &amp; L'!$38:$38,'P &amp; L'!$43:$43,'P &amp; L'!$44:$44,'P &amp; L'!$45:$45,'P &amp; L'!$48:$48,'P &amp; L'!$51:$51,'P &amp; L'!$54:$54,'P &amp; L'!$55:$55,'P &amp; L'!$56:$56,'P &amp; L'!$57:$57,'P &amp; L'!$58:$58,'P &amp; L'!$59:$59,'P &amp; L'!$60:$60,'P &amp; L'!$63:$63,'P &amp; L'!$64:$64,'P &amp; L'!$65:$65</definedName>
    <definedName name="QB_DATA_2" localSheetId="0" hidden="1">'P &amp; L'!$68:$68</definedName>
    <definedName name="QB_FORMULA_0" localSheetId="1" hidden="1">'Balance Sheet'!$F$10,'Balance Sheet'!$F$11,'Balance Sheet'!$F$12,'Balance Sheet'!$F$18,'Balance Sheet'!$F$19,'Balance Sheet'!$F$20,'Balance Sheet'!$F$21</definedName>
    <definedName name="QB_FORMULA_0" localSheetId="0" hidden="1">'P &amp; L'!#REF!,'P &amp; L'!#REF!,'P &amp; L'!$F$8,'P &amp; L'!#REF!,'P &amp; L'!$H$8,'P &amp; L'!#REF!,'P &amp; L'!#REF!,'P &amp; L'!$F$9,'P &amp; L'!#REF!,'P &amp; L'!$H$9,'P &amp; L'!#REF!,'P &amp; L'!#REF!,'P &amp; L'!$F$16,'P &amp; L'!#REF!,'P &amp; L'!$H$16,'P &amp; L'!#REF!</definedName>
    <definedName name="QB_FORMULA_1" localSheetId="0" hidden="1">'P &amp; L'!#REF!,'P &amp; L'!$F$19,'P &amp; L'!#REF!,'P &amp; L'!$H$19,'P &amp; L'!#REF!,'P &amp; L'!#REF!,'P &amp; L'!$F$23,'P &amp; L'!#REF!,'P &amp; L'!$H$23,'P &amp; L'!#REF!,'P &amp; L'!#REF!,'P &amp; L'!$F$26,'P &amp; L'!#REF!,'P &amp; L'!$H$26,'P &amp; L'!#REF!,'P &amp; L'!#REF!</definedName>
    <definedName name="QB_FORMULA_2" localSheetId="0" hidden="1">'P &amp; L'!$F$36,'P &amp; L'!#REF!,'P &amp; L'!$H$36,'P &amp; L'!#REF!,'P &amp; L'!#REF!,'P &amp; L'!$F$39,'P &amp; L'!#REF!,'P &amp; L'!$H$39,'P &amp; L'!#REF!,'P &amp; L'!#REF!,'P &amp; L'!$F$40,'P &amp; L'!#REF!,'P &amp; L'!$H$40,'P &amp; L'!#REF!,'P &amp; L'!#REF!,'P &amp; L'!$F$46</definedName>
    <definedName name="QB_FORMULA_3" localSheetId="0" hidden="1">'P &amp; L'!#REF!,'P &amp; L'!$H$46,'P &amp; L'!#REF!,'P &amp; L'!#REF!,'P &amp; L'!$F$49,'P &amp; L'!#REF!,'P &amp; L'!$H$49,'P &amp; L'!#REF!,'P &amp; L'!#REF!,'P &amp; L'!$F$52,'P &amp; L'!#REF!,'P &amp; L'!$H$52,'P &amp; L'!#REF!,'P &amp; L'!#REF!,'P &amp; L'!$F$61,'P &amp; L'!#REF!</definedName>
    <definedName name="QB_FORMULA_4" localSheetId="0" hidden="1">'P &amp; L'!$H$61,'P &amp; L'!#REF!,'P &amp; L'!#REF!,'P &amp; L'!$F$66,'P &amp; L'!#REF!,'P &amp; L'!$H$66,'P &amp; L'!#REF!,'P &amp; L'!#REF!,'P &amp; L'!$F$67,'P &amp; L'!#REF!,'P &amp; L'!$H$67,'P &amp; L'!#REF!,'P &amp; L'!#REF!,'P &amp; L'!$F$69,'P &amp; L'!#REF!,'P &amp; L'!$H$69</definedName>
    <definedName name="QB_FORMULA_5" localSheetId="0" hidden="1">'P &amp; L'!#REF!,'P &amp; L'!#REF!,'P &amp; L'!$F$70,'P &amp; L'!#REF!,'P &amp; L'!$H$70</definedName>
    <definedName name="QB_ROW_1" localSheetId="1" hidden="1">'Balance Sheet'!$A$5</definedName>
    <definedName name="QB_ROW_1011" localSheetId="1" hidden="1">'Balance Sheet'!$B$6</definedName>
    <definedName name="QB_ROW_12031" localSheetId="1" hidden="1">'Balance Sheet'!$D$16</definedName>
    <definedName name="QB_ROW_12230" localSheetId="0" hidden="1">'P &amp; L'!$D$7</definedName>
    <definedName name="QB_ROW_12331" localSheetId="1" hidden="1">'Balance Sheet'!$D$18</definedName>
    <definedName name="QB_ROW_13020" localSheetId="0" hidden="1">'P &amp; L'!$C$20</definedName>
    <definedName name="QB_ROW_1311" localSheetId="1" hidden="1">'Balance Sheet'!$B$11</definedName>
    <definedName name="QB_ROW_13320" localSheetId="0" hidden="1">'P &amp; L'!$C$40</definedName>
    <definedName name="QB_ROW_15030" localSheetId="0" hidden="1">'P &amp; L'!$D$24</definedName>
    <definedName name="QB_ROW_15330" localSheetId="0" hidden="1">'P &amp; L'!$D$26</definedName>
    <definedName name="QB_ROW_16240" localSheetId="0" hidden="1">'P &amp; L'!$E$25</definedName>
    <definedName name="QB_ROW_18301" localSheetId="0" hidden="1">'P &amp; L'!$A$70</definedName>
    <definedName name="QB_ROW_19030" localSheetId="0" hidden="1">'P &amp; L'!$D$27</definedName>
    <definedName name="QB_ROW_19330" localSheetId="0" hidden="1">'P &amp; L'!$D$36</definedName>
    <definedName name="QB_ROW_20012" localSheetId="0" hidden="1">'P &amp; L'!$B$5</definedName>
    <definedName name="QB_ROW_2021" localSheetId="1" hidden="1">'Balance Sheet'!$C$7</definedName>
    <definedName name="QB_ROW_20240" localSheetId="0" hidden="1">'P &amp; L'!$E$30</definedName>
    <definedName name="QB_ROW_20312" localSheetId="0" hidden="1">'P &amp; L'!$B$9</definedName>
    <definedName name="QB_ROW_21012" localSheetId="0" hidden="1">'P &amp; L'!$B$10</definedName>
    <definedName name="QB_ROW_21240" localSheetId="0" hidden="1">'P &amp; L'!$E$28</definedName>
    <definedName name="QB_ROW_21312" localSheetId="0" hidden="1">'P &amp; L'!$B$69</definedName>
    <definedName name="QB_ROW_22240" localSheetId="0" hidden="1">'P &amp; L'!$E$35</definedName>
    <definedName name="QB_ROW_2321" localSheetId="1" hidden="1">'Balance Sheet'!$C$10</definedName>
    <definedName name="QB_ROW_23240" localSheetId="0" hidden="1">'P &amp; L'!$E$33</definedName>
    <definedName name="QB_ROW_24240" localSheetId="0" hidden="1">'P &amp; L'!$E$34</definedName>
    <definedName name="QB_ROW_25240" localSheetId="0" hidden="1">'P &amp; L'!$E$32</definedName>
    <definedName name="QB_ROW_26240" localSheetId="0" hidden="1">'P &amp; L'!$E$31</definedName>
    <definedName name="QB_ROW_27030" localSheetId="0" hidden="1">'P &amp; L'!$D$21</definedName>
    <definedName name="QB_ROW_27330" localSheetId="0" hidden="1">'P &amp; L'!$D$23</definedName>
    <definedName name="QB_ROW_28030" localSheetId="0" hidden="1">'P &amp; L'!$D$37</definedName>
    <definedName name="QB_ROW_28330" localSheetId="0" hidden="1">'P &amp; L'!$D$39</definedName>
    <definedName name="QB_ROW_29240" localSheetId="0" hidden="1">'P &amp; L'!$E$38</definedName>
    <definedName name="QB_ROW_30020" localSheetId="0" hidden="1">'P &amp; L'!$C$41</definedName>
    <definedName name="QB_ROW_301" localSheetId="1" hidden="1">'Balance Sheet'!$A$12</definedName>
    <definedName name="QB_ROW_30320" localSheetId="0" hidden="1">'P &amp; L'!$C$67</definedName>
    <definedName name="QB_ROW_31030" localSheetId="0" hidden="1">'P &amp; L'!$D$42</definedName>
    <definedName name="QB_ROW_31330" localSheetId="0" hidden="1">'P &amp; L'!$D$46</definedName>
    <definedName name="QB_ROW_32240" localSheetId="0" hidden="1">'P &amp; L'!$E$44</definedName>
    <definedName name="QB_ROW_33030" localSheetId="0" hidden="1">'P &amp; L'!$D$47</definedName>
    <definedName name="QB_ROW_33330" localSheetId="0" hidden="1">'P &amp; L'!$D$49</definedName>
    <definedName name="QB_ROW_34030" localSheetId="0" hidden="1">'P &amp; L'!$D$53</definedName>
    <definedName name="QB_ROW_34330" localSheetId="0" hidden="1">'P &amp; L'!$D$61</definedName>
    <definedName name="QB_ROW_36240" localSheetId="0" hidden="1">'P &amp; L'!$E$56</definedName>
    <definedName name="QB_ROW_39030" localSheetId="0" hidden="1">'P &amp; L'!$D$50</definedName>
    <definedName name="QB_ROW_39330" localSheetId="0" hidden="1">'P &amp; L'!$D$52</definedName>
    <definedName name="QB_ROW_40240" localSheetId="0" hidden="1">'P &amp; L'!$E$51</definedName>
    <definedName name="QB_ROW_4230" localSheetId="1" hidden="1">'Balance Sheet'!$D$9</definedName>
    <definedName name="QB_ROW_44030" localSheetId="0" hidden="1">'P &amp; L'!$D$62</definedName>
    <definedName name="QB_ROW_44330" localSheetId="0" hidden="1">'P &amp; L'!$D$66</definedName>
    <definedName name="QB_ROW_45020" localSheetId="0" hidden="1">'P &amp; L'!$C$11</definedName>
    <definedName name="QB_ROW_45320" localSheetId="0" hidden="1">'P &amp; L'!$C$16</definedName>
    <definedName name="QB_ROW_49020" localSheetId="0" hidden="1">'P &amp; L'!$C$17</definedName>
    <definedName name="QB_ROW_49320" localSheetId="0" hidden="1">'P &amp; L'!$C$19</definedName>
    <definedName name="QB_ROW_52240" localSheetId="0" hidden="1">'P &amp; L'!$E$65</definedName>
    <definedName name="QB_ROW_53240" localSheetId="0" hidden="1">'P &amp; L'!$E$64</definedName>
    <definedName name="QB_ROW_54240" localSheetId="0" hidden="1">'P &amp; L'!$E$63</definedName>
    <definedName name="QB_ROW_55020" localSheetId="0" hidden="1">'P &amp; L'!$C$6</definedName>
    <definedName name="QB_ROW_55320" localSheetId="0" hidden="1">'P &amp; L'!$C$8</definedName>
    <definedName name="QB_ROW_64240" localSheetId="0" hidden="1">'P &amp; L'!$E$57</definedName>
    <definedName name="QB_ROW_7001" localSheetId="1" hidden="1">'Balance Sheet'!$A$13</definedName>
    <definedName name="QB_ROW_7301" localSheetId="1" hidden="1">'Balance Sheet'!$A$21</definedName>
    <definedName name="QB_ROW_76240" localSheetId="0" hidden="1">'P &amp; L'!$E$22</definedName>
    <definedName name="QB_ROW_77240" localSheetId="0" hidden="1">'P &amp; L'!$E$58</definedName>
    <definedName name="QB_ROW_78240" localSheetId="0" hidden="1">'P &amp; L'!$E$29</definedName>
    <definedName name="QB_ROW_79240" localSheetId="0" hidden="1">'P &amp; L'!$E$59</definedName>
    <definedName name="QB_ROW_8011" localSheetId="1" hidden="1">'Balance Sheet'!$B$14</definedName>
    <definedName name="QB_ROW_80240" localSheetId="0" hidden="1">'P &amp; L'!$E$60</definedName>
    <definedName name="QB_ROW_81240" localSheetId="0" hidden="1">'P &amp; L'!$E$55</definedName>
    <definedName name="QB_ROW_82230" localSheetId="0" hidden="1">'P &amp; L'!$D$18</definedName>
    <definedName name="QB_ROW_8311" localSheetId="1" hidden="1">'Balance Sheet'!$B$20</definedName>
    <definedName name="QB_ROW_83230" localSheetId="0" hidden="1">'P &amp; L'!$D$13</definedName>
    <definedName name="QB_ROW_84230" localSheetId="0" hidden="1">'P &amp; L'!$D$15</definedName>
    <definedName name="QB_ROW_85230" localSheetId="0" hidden="1">'P &amp; L'!$D$14</definedName>
    <definedName name="QB_ROW_86240" localSheetId="0" hidden="1">'P &amp; L'!$E$43</definedName>
    <definedName name="QB_ROW_87230" localSheetId="0" hidden="1">'P &amp; L'!$D$12</definedName>
    <definedName name="QB_ROW_88240" localSheetId="0" hidden="1">'P &amp; L'!$E$45</definedName>
    <definedName name="QB_ROW_89240" localSheetId="0" hidden="1">'P &amp; L'!$E$48</definedName>
    <definedName name="QB_ROW_9021" localSheetId="1" hidden="1">'Balance Sheet'!$C$15</definedName>
    <definedName name="QB_ROW_91240" localSheetId="0" hidden="1">'P &amp; L'!$E$54</definedName>
    <definedName name="QB_ROW_92230" localSheetId="1" hidden="1">'Balance Sheet'!$D$8</definedName>
    <definedName name="QB_ROW_9321" localSheetId="1" hidden="1">'Balance Sheet'!$C$19</definedName>
    <definedName name="QB_ROW_93240" localSheetId="1" hidden="1">'Balance Sheet'!$E$17</definedName>
    <definedName name="QB_ROW_96220" localSheetId="0" hidden="1">'P &amp; L'!$C$68</definedName>
    <definedName name="QBCANSUPPORTUPDATE" localSheetId="1">TRUE</definedName>
    <definedName name="QBCANSUPPORTUPDATE" localSheetId="0">TRUE</definedName>
    <definedName name="QBCOMPANYFILENAME" localSheetId="1">"C:\Users\Harvey Goldberg\Documents\Quickbooks\Tarzana Neighborhood Council.QBW"</definedName>
    <definedName name="QBCOMPANYFILENAME" localSheetId="0">"C:\Users\Harvey Goldberg\Documents\Quickbooks\Tarzana Neighborhood Council.QBW"</definedName>
    <definedName name="QBENDDATE" localSheetId="1">20120630</definedName>
    <definedName name="QBENDDATE" localSheetId="0">20120630</definedName>
    <definedName name="QBHEADERSONSCREEN" localSheetId="1">FALSE</definedName>
    <definedName name="QBHEADERSONSCREEN" localSheetId="0">FALSE</definedName>
    <definedName name="QBMETADATASIZE" localSheetId="1">5785</definedName>
    <definedName name="QBMETADATASIZE" localSheetId="0">5785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"644dbd5a7bf842c1bb5ebe67e9a81501"</definedName>
    <definedName name="QBREPORTCOMPANYID" localSheetId="0">"644dbd5a7bf842c1bb5ebe67e9a81501"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5</definedName>
    <definedName name="QBROWHEADERS" localSheetId="0">5</definedName>
    <definedName name="QBSTARTDATE" localSheetId="1">20110701</definedName>
    <definedName name="QBSTARTDATE" localSheetId="0">20110701</definedName>
  </definedNames>
  <calcPr fullCalcOnLoad="1"/>
</workbook>
</file>

<file path=xl/sharedStrings.xml><?xml version="1.0" encoding="utf-8"?>
<sst xmlns="http://schemas.openxmlformats.org/spreadsheetml/2006/main" count="91" uniqueCount="91">
  <si>
    <t>Jul '11 - Jun 12</t>
  </si>
  <si>
    <t>Annual Budget</t>
  </si>
  <si>
    <t>Income</t>
  </si>
  <si>
    <t>Revenues</t>
  </si>
  <si>
    <t>Revenues LA City</t>
  </si>
  <si>
    <t>Total Revenues</t>
  </si>
  <si>
    <t>Total Income</t>
  </si>
  <si>
    <t>Expense</t>
  </si>
  <si>
    <t>Community Improvement Projects</t>
  </si>
  <si>
    <t>Mecca Park Sign 4/12</t>
  </si>
  <si>
    <t>Nestle Music Program 3/12</t>
  </si>
  <si>
    <t>Tarzana Rec Ctr Games 3/12</t>
  </si>
  <si>
    <t>TC&amp;CC Lighting 3/12</t>
  </si>
  <si>
    <t>Total Community Improvement Projects</t>
  </si>
  <si>
    <t>NPG Grants</t>
  </si>
  <si>
    <t>Tarzana El Phys Ed 2/12</t>
  </si>
  <si>
    <t>Total NPG Grants</t>
  </si>
  <si>
    <t>Operations</t>
  </si>
  <si>
    <t>Board Retreat/Training</t>
  </si>
  <si>
    <t>Retreat</t>
  </si>
  <si>
    <t>Total Board Retreat/Training</t>
  </si>
  <si>
    <t>Facilities Related &amp; Space Rent</t>
  </si>
  <si>
    <t>Rent</t>
  </si>
  <si>
    <t>Total Facilities Related &amp; Space Rent</t>
  </si>
  <si>
    <t>General Operations &amp; Misc</t>
  </si>
  <si>
    <t>Budget Committee Expenses</t>
  </si>
  <si>
    <t>Energy &amp; Environment Commit Exp</t>
  </si>
  <si>
    <t>Land Use CommExpenses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</si>
  <si>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</si>
  <si>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</si>
  <si>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</si>
  <si>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</si>
  <si>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</si>
  <si>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</si>
  <si>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</si>
  <si>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Secretary Help-Minutes</t>
  </si>
  <si>
    <t>Total Staffing &amp; Temporary Help</t>
  </si>
  <si>
    <t>Total Operations</t>
  </si>
  <si>
    <t>Outreach Expenses</t>
  </si>
  <si>
    <t>Advertising</t>
  </si>
  <si>
    <t>Earth Day Card Mailing 3/12</t>
  </si>
  <si>
    <t>General Outreach</t>
  </si>
  <si>
    <t>School Banners 4/12</t>
  </si>
  <si>
    <t>Total Advertising</t>
  </si>
  <si>
    <t>Election Outreach &amp; Related Cos</t>
  </si>
  <si>
    <t>Election Expenses 2013 4/12</t>
  </si>
  <si>
    <t>Total Election Outreach &amp; Related Cos</t>
  </si>
  <si>
    <t>Meeting Expenses</t>
  </si>
  <si>
    <t>Name Plates &amp; Business Cards</t>
  </si>
  <si>
    <t>Total Meeting Expenses</t>
  </si>
  <si>
    <t>Outreach Events</t>
  </si>
  <si>
    <t>2012 Congress of Neighborhoods</t>
  </si>
  <si>
    <t>Earth Day Poster Contest</t>
  </si>
  <si>
    <t>National Night Out 8/10 (5/10)</t>
  </si>
  <si>
    <t>Senior Symposium 5/11 (3/11)</t>
  </si>
  <si>
    <t>Street Fairs-4 2011-12</t>
  </si>
  <si>
    <t>Thirsty City Performances</t>
  </si>
  <si>
    <t>VANC Mixer 3//12</t>
  </si>
  <si>
    <t>Total Outreach Events</t>
  </si>
  <si>
    <t>Website Maint/Enhancement/Creat</t>
  </si>
  <si>
    <t>Mailing List Maintenance</t>
  </si>
  <si>
    <t>Web Site Domain Name</t>
  </si>
  <si>
    <t>Web Site Updates</t>
  </si>
  <si>
    <t>Total Website Maint/Enhancement/Creat</t>
  </si>
  <si>
    <t>Total Outreach Expenses</t>
  </si>
  <si>
    <t>Total Expense</t>
  </si>
  <si>
    <t>Jun 30, 12</t>
  </si>
  <si>
    <t>ASSETS</t>
  </si>
  <si>
    <t>Current Assets</t>
  </si>
  <si>
    <t>Checking/Savings</t>
  </si>
  <si>
    <t>Submitted Warrants-Payment Unkn</t>
  </si>
  <si>
    <t>Warrants LA City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</si>
  <si>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</si>
  <si>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</si>
  <si>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</si>
  <si>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</si>
  <si>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</si>
  <si>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</si>
  <si>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</si>
  <si>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Total Other Current Liabilities</t>
  </si>
  <si>
    <t>Total Current Liabilities</t>
  </si>
  <si>
    <t>Total Liabilities</t>
  </si>
  <si>
    <t>TOTAL LIABILITIES &amp; EQUITY</t>
  </si>
  <si>
    <t>Excess of Revenues Over/(Under) Expenses</t>
  </si>
  <si>
    <t>Funding Lost</t>
  </si>
  <si>
    <t>Encumbered at Year End-Election</t>
  </si>
  <si>
    <t>TNC # 142 Lightcraft</t>
  </si>
  <si>
    <t>TNC # 144 Kelly Services</t>
  </si>
  <si>
    <t>TNC # 145 Kelly Services</t>
  </si>
  <si>
    <t>Total</t>
  </si>
  <si>
    <t>Warrant requests submitted to DONE and believed to be unpaid on 6-30-12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</si>
</sst>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39" fontId="37" fillId="0" borderId="0" xfId="0" applyNumberFormat="1" applyFont="1" applyAlignment="1">
      <alignment/>
    </xf>
    <xf numFmtId="39" fontId="37" fillId="0" borderId="0" xfId="0" applyNumberFormat="1" applyFont="1" applyBorder="1" applyAlignment="1">
      <alignment/>
    </xf>
    <xf numFmtId="39" fontId="37" fillId="0" borderId="10" xfId="0" applyNumberFormat="1" applyFont="1" applyBorder="1" applyAlignment="1">
      <alignment/>
    </xf>
    <xf numFmtId="39" fontId="37" fillId="0" borderId="11" xfId="0" applyNumberFormat="1" applyFont="1" applyBorder="1" applyAlignment="1">
      <alignment/>
    </xf>
    <xf numFmtId="39" fontId="37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49" fontId="36" fillId="0" borderId="13" xfId="0" applyNumberFormat="1" applyFont="1" applyBorder="1" applyAlignment="1">
      <alignment horizontal="center"/>
    </xf>
    <xf numFmtId="39" fontId="0" fillId="0" borderId="0" xfId="0" applyNumberFormat="1" applyBorder="1" applyAlignment="1">
      <alignment horizontal="centerContinuous"/>
    </xf>
    <xf numFmtId="39" fontId="0" fillId="0" borderId="13" xfId="0" applyNumberFormat="1" applyBorder="1" applyAlignment="1">
      <alignment horizontal="centerContinuous"/>
    </xf>
    <xf numFmtId="39" fontId="36" fillId="0" borderId="14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NumberFormat="1" applyAlignment="1">
      <alignment/>
    </xf>
    <xf numFmtId="7" fontId="37" fillId="0" borderId="0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6" fillId="0" borderId="15" xfId="0" applyNumberFormat="1" applyFont="1" applyBorder="1" applyAlignment="1">
      <alignment/>
    </xf>
    <xf numFmtId="7" fontId="36" fillId="0" borderId="0" xfId="0" applyNumberFormat="1" applyFont="1" applyAlignment="1">
      <alignment/>
    </xf>
    <xf numFmtId="7" fontId="0" fillId="0" borderId="0" xfId="0" applyNumberFormat="1" applyAlignment="1">
      <alignment/>
    </xf>
    <xf numFmtId="8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123825</xdr:colOff>
      <xdr:row>3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104775</xdr:colOff>
      <xdr:row>4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H70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6.00390625" style="10" customWidth="1"/>
    <col min="2" max="2" width="5.8515625" style="10" customWidth="1"/>
    <col min="3" max="3" width="6.00390625" style="10" customWidth="1"/>
    <col min="4" max="4" width="6.140625" style="10" customWidth="1"/>
    <col min="5" max="5" width="30.7109375" style="10" customWidth="1"/>
    <col min="6" max="6" width="16.57421875" style="18" customWidth="1"/>
    <col min="7" max="7" width="2.28125" style="18" customWidth="1"/>
    <col min="8" max="8" width="16.140625" style="18" customWidth="1"/>
  </cols>
  <sheetData>
    <row r="3" spans="1:8" ht="15.75" thickBot="1">
      <c r="A3" s="1"/>
      <c r="B3" s="1"/>
      <c r="C3" s="1"/>
      <c r="D3" s="1"/>
      <c r="E3" s="1"/>
      <c r="F3" s="14"/>
      <c r="G3" s="15"/>
      <c r="H3" s="14"/>
    </row>
    <row r="4" spans="1:8" s="9" customFormat="1" ht="16.5" thickBot="1" thickTop="1">
      <c r="A4" s="8"/>
      <c r="B4" s="8"/>
      <c r="C4" s="8"/>
      <c r="D4" s="8"/>
      <c r="E4" s="8"/>
      <c r="F4" s="16" t="s">
        <v>0</v>
      </c>
      <c r="G4" s="17"/>
      <c r="H4" s="16" t="s">
        <v>1</v>
      </c>
    </row>
    <row r="5" spans="1:8" ht="15.75" thickTop="1">
      <c r="A5" s="1"/>
      <c r="B5" s="1" t="s">
        <v>2</v>
      </c>
      <c r="C5" s="1"/>
      <c r="D5" s="1"/>
      <c r="E5" s="1"/>
      <c r="F5" s="2"/>
      <c r="G5" s="2"/>
      <c r="H5" s="2"/>
    </row>
    <row r="6" spans="1:8" ht="15">
      <c r="A6" s="1"/>
      <c r="B6" s="1"/>
      <c r="C6" s="1" t="s">
        <v>3</v>
      </c>
      <c r="D6" s="1"/>
      <c r="E6" s="1"/>
      <c r="F6" s="2"/>
      <c r="G6" s="2"/>
      <c r="H6" s="2"/>
    </row>
    <row r="7" spans="1:8" ht="15.75" thickBot="1">
      <c r="A7" s="1"/>
      <c r="B7" s="1"/>
      <c r="C7" s="1"/>
      <c r="D7" s="1" t="s">
        <v>4</v>
      </c>
      <c r="E7" s="1"/>
      <c r="F7" s="19">
        <v>40500</v>
      </c>
      <c r="G7" s="20"/>
      <c r="H7" s="19">
        <v>40500</v>
      </c>
    </row>
    <row r="8" spans="1:8" ht="15.75" thickBot="1">
      <c r="A8" s="1"/>
      <c r="B8" s="1"/>
      <c r="C8" s="1" t="s">
        <v>5</v>
      </c>
      <c r="D8" s="1"/>
      <c r="E8" s="1"/>
      <c r="F8" s="4">
        <f>ROUND(SUM(F6:F7),5)</f>
        <v>40500</v>
      </c>
      <c r="G8" s="2"/>
      <c r="H8" s="4">
        <f>ROUND(SUM(H6:H7),5)</f>
        <v>40500</v>
      </c>
    </row>
    <row r="9" spans="1:8" ht="30" customHeight="1">
      <c r="A9" s="1"/>
      <c r="B9" s="1" t="s">
        <v>6</v>
      </c>
      <c r="C9" s="1"/>
      <c r="D9" s="1"/>
      <c r="E9" s="1"/>
      <c r="F9" s="2">
        <f>ROUND(F5+F8,5)</f>
        <v>40500</v>
      </c>
      <c r="G9" s="2"/>
      <c r="H9" s="2">
        <f>ROUND(H5+H8,5)</f>
        <v>40500</v>
      </c>
    </row>
    <row r="10" spans="1:8" ht="30" customHeight="1">
      <c r="A10" s="1"/>
      <c r="B10" s="1" t="s">
        <v>7</v>
      </c>
      <c r="C10" s="1"/>
      <c r="D10" s="1"/>
      <c r="E10" s="1"/>
      <c r="F10" s="2"/>
      <c r="G10" s="2"/>
      <c r="H10" s="2"/>
    </row>
    <row r="11" spans="1:8" ht="15">
      <c r="A11" s="1"/>
      <c r="B11" s="1"/>
      <c r="C11" s="1" t="s">
        <v>8</v>
      </c>
      <c r="D11" s="1"/>
      <c r="E11" s="1"/>
      <c r="F11" s="2"/>
      <c r="G11" s="2"/>
      <c r="H11" s="2"/>
    </row>
    <row r="12" spans="1:8" ht="15">
      <c r="A12" s="1"/>
      <c r="B12" s="1"/>
      <c r="C12" s="1"/>
      <c r="D12" s="1" t="s">
        <v>9</v>
      </c>
      <c r="E12" s="1"/>
      <c r="F12" s="2">
        <v>1346.25</v>
      </c>
      <c r="G12" s="2"/>
      <c r="H12" s="2">
        <v>1350</v>
      </c>
    </row>
    <row r="13" spans="1:8" ht="15">
      <c r="A13" s="1"/>
      <c r="B13" s="1"/>
      <c r="C13" s="1"/>
      <c r="D13" s="1" t="s">
        <v>10</v>
      </c>
      <c r="E13" s="1"/>
      <c r="F13" s="2">
        <v>1500</v>
      </c>
      <c r="G13" s="2"/>
      <c r="H13" s="2">
        <v>1500</v>
      </c>
    </row>
    <row r="14" spans="1:8" ht="15">
      <c r="A14" s="1"/>
      <c r="B14" s="1"/>
      <c r="C14" s="1"/>
      <c r="D14" s="1" t="s">
        <v>11</v>
      </c>
      <c r="E14" s="1"/>
      <c r="F14" s="2">
        <v>325.61</v>
      </c>
      <c r="G14" s="2"/>
      <c r="H14" s="2">
        <v>326.61</v>
      </c>
    </row>
    <row r="15" spans="1:8" ht="15.75" thickBot="1">
      <c r="A15" s="1"/>
      <c r="B15" s="1"/>
      <c r="C15" s="1"/>
      <c r="D15" s="1" t="s">
        <v>12</v>
      </c>
      <c r="E15" s="1"/>
      <c r="F15" s="5">
        <v>5000</v>
      </c>
      <c r="G15" s="2"/>
      <c r="H15" s="5">
        <v>5000</v>
      </c>
    </row>
    <row r="16" spans="1:8" ht="15">
      <c r="A16" s="1"/>
      <c r="B16" s="1"/>
      <c r="C16" s="1" t="s">
        <v>13</v>
      </c>
      <c r="D16" s="1"/>
      <c r="E16" s="1"/>
      <c r="F16" s="2">
        <f>ROUND(SUM(F11:F15),5)</f>
        <v>8171.86</v>
      </c>
      <c r="G16" s="2"/>
      <c r="H16" s="2">
        <f>ROUND(SUM(H11:H15),5)</f>
        <v>8176.61</v>
      </c>
    </row>
    <row r="17" spans="1:8" ht="30" customHeight="1">
      <c r="A17" s="1"/>
      <c r="B17" s="1"/>
      <c r="C17" s="1" t="s">
        <v>14</v>
      </c>
      <c r="D17" s="1"/>
      <c r="E17" s="1"/>
      <c r="F17" s="2"/>
      <c r="G17" s="2"/>
      <c r="H17" s="2"/>
    </row>
    <row r="18" spans="1:8" ht="15.75" thickBot="1">
      <c r="A18" s="1"/>
      <c r="B18" s="1"/>
      <c r="C18" s="1"/>
      <c r="D18" s="1" t="s">
        <v>15</v>
      </c>
      <c r="E18" s="1"/>
      <c r="F18" s="5">
        <v>4000</v>
      </c>
      <c r="G18" s="2"/>
      <c r="H18" s="5">
        <v>4000</v>
      </c>
    </row>
    <row r="19" spans="1:8" ht="15">
      <c r="A19" s="1"/>
      <c r="B19" s="1"/>
      <c r="C19" s="1" t="s">
        <v>16</v>
      </c>
      <c r="D19" s="1"/>
      <c r="E19" s="1"/>
      <c r="F19" s="2">
        <f>ROUND(SUM(F17:F18),5)</f>
        <v>4000</v>
      </c>
      <c r="G19" s="2"/>
      <c r="H19" s="2">
        <f>ROUND(SUM(H17:H18),5)</f>
        <v>4000</v>
      </c>
    </row>
    <row r="20" spans="1:8" ht="30" customHeight="1">
      <c r="A20" s="1"/>
      <c r="B20" s="1"/>
      <c r="C20" s="1" t="s">
        <v>17</v>
      </c>
      <c r="D20" s="1"/>
      <c r="E20" s="1"/>
      <c r="F20" s="2"/>
      <c r="G20" s="2"/>
      <c r="H20" s="2"/>
    </row>
    <row r="21" spans="1:8" ht="15">
      <c r="A21" s="1"/>
      <c r="B21" s="1"/>
      <c r="C21" s="1"/>
      <c r="D21" s="1" t="s">
        <v>18</v>
      </c>
      <c r="E21" s="1"/>
      <c r="F21" s="2"/>
      <c r="G21" s="2"/>
      <c r="H21" s="2"/>
    </row>
    <row r="22" spans="1:8" ht="15.75" thickBot="1">
      <c r="A22" s="1"/>
      <c r="B22" s="1"/>
      <c r="C22" s="1"/>
      <c r="D22" s="1"/>
      <c r="E22" s="1" t="s">
        <v>19</v>
      </c>
      <c r="F22" s="5">
        <v>1311.02</v>
      </c>
      <c r="G22" s="2"/>
      <c r="H22" s="5">
        <v>1311.02</v>
      </c>
    </row>
    <row r="23" spans="1:8" ht="15">
      <c r="A23" s="1"/>
      <c r="B23" s="1"/>
      <c r="C23" s="1"/>
      <c r="D23" s="1" t="s">
        <v>20</v>
      </c>
      <c r="E23" s="1"/>
      <c r="F23" s="2">
        <f>ROUND(SUM(F21:F22),5)</f>
        <v>1311.02</v>
      </c>
      <c r="G23" s="2"/>
      <c r="H23" s="2">
        <f>ROUND(SUM(H21:H22),5)</f>
        <v>1311.02</v>
      </c>
    </row>
    <row r="24" spans="1:8" ht="30" customHeight="1">
      <c r="A24" s="1"/>
      <c r="B24" s="1"/>
      <c r="C24" s="1"/>
      <c r="D24" s="1" t="s">
        <v>21</v>
      </c>
      <c r="E24" s="1"/>
      <c r="F24" s="2"/>
      <c r="G24" s="2"/>
      <c r="H24" s="2"/>
    </row>
    <row r="25" spans="1:8" ht="15.75" thickBot="1">
      <c r="A25" s="1"/>
      <c r="B25" s="1"/>
      <c r="C25" s="1"/>
      <c r="D25" s="1"/>
      <c r="E25" s="1" t="s">
        <v>22</v>
      </c>
      <c r="F25" s="5">
        <v>4200</v>
      </c>
      <c r="G25" s="2"/>
      <c r="H25" s="5">
        <v>4200</v>
      </c>
    </row>
    <row r="26" spans="1:8" ht="15">
      <c r="A26" s="1"/>
      <c r="B26" s="1"/>
      <c r="C26" s="1"/>
      <c r="D26" s="1" t="s">
        <v>23</v>
      </c>
      <c r="E26" s="1"/>
      <c r="F26" s="2">
        <f>ROUND(SUM(F24:F25),5)</f>
        <v>4200</v>
      </c>
      <c r="G26" s="2"/>
      <c r="H26" s="2">
        <f>ROUND(SUM(H24:H25),5)</f>
        <v>4200</v>
      </c>
    </row>
    <row r="27" spans="1:8" ht="30" customHeight="1">
      <c r="A27" s="1"/>
      <c r="B27" s="1"/>
      <c r="C27" s="1"/>
      <c r="D27" s="1" t="s">
        <v>24</v>
      </c>
      <c r="E27" s="1"/>
      <c r="F27" s="2"/>
      <c r="G27" s="2"/>
      <c r="H27" s="2"/>
    </row>
    <row r="28" spans="1:8" ht="15">
      <c r="A28" s="1"/>
      <c r="B28" s="1"/>
      <c r="C28" s="1"/>
      <c r="D28" s="1"/>
      <c r="E28" s="1" t="s">
        <v>25</v>
      </c>
      <c r="F28" s="2">
        <v>100</v>
      </c>
      <c r="G28" s="2"/>
      <c r="H28" s="2">
        <v>100</v>
      </c>
    </row>
    <row r="29" spans="1:8" ht="15">
      <c r="A29" s="1"/>
      <c r="B29" s="1"/>
      <c r="C29" s="1"/>
      <c r="D29" s="1"/>
      <c r="E29" s="1" t="s">
        <v>26</v>
      </c>
      <c r="F29" s="2">
        <v>350</v>
      </c>
      <c r="G29" s="2"/>
      <c r="H29" s="2">
        <v>350</v>
      </c>
    </row>
    <row r="30" spans="1:8" ht="15">
      <c r="A30" s="1"/>
      <c r="B30" s="1"/>
      <c r="C30" s="1"/>
      <c r="D30" s="1"/>
      <c r="E30" s="1" t="s">
        <v>27</v>
      </c>
      <c r="F30" s="2">
        <v>800.47</v>
      </c>
      <c r="G30" s="2"/>
      <c r="H30" s="2">
        <v>800</v>
      </c>
    </row>
    <row r="31" spans="1:8" ht="15">
      <c r="A31" s="1"/>
      <c r="B31" s="1"/>
      <c r="C31" s="1"/>
      <c r="D31" s="1"/>
      <c r="E31" s="1" t="s">
        <v>28</v>
      </c>
      <c r="F31" s="2">
        <v>39.97</v>
      </c>
      <c r="G31" s="2"/>
      <c r="H31" s="2">
        <v>300</v>
      </c>
    </row>
    <row r="32" spans="1:8" ht="15">
      <c r="A32" s="1"/>
      <c r="B32" s="1"/>
      <c r="C32" s="1"/>
      <c r="D32" s="1"/>
      <c r="E32" s="1" t="s">
        <v>29</v>
      </c>
      <c r="F32" s="2">
        <v>96</v>
      </c>
      <c r="G32" s="2"/>
      <c r="H32" s="2">
        <v>96</v>
      </c>
    </row>
    <row r="33" spans="1:8" ht="15">
      <c r="A33" s="1"/>
      <c r="B33" s="1"/>
      <c r="C33" s="1"/>
      <c r="D33" s="1"/>
      <c r="E33" s="1" t="s">
        <v>30</v>
      </c>
      <c r="F33" s="2">
        <v>52.75</v>
      </c>
      <c r="G33" s="2"/>
      <c r="H33" s="2">
        <v>200</v>
      </c>
    </row>
    <row r="34" spans="1:8" ht="15">
      <c r="A34" s="1"/>
      <c r="B34" s="1"/>
      <c r="C34" s="1"/>
      <c r="D34" s="1"/>
      <c r="E34" s="1" t="s">
        <v>31</v>
      </c>
      <c r="F34" s="2">
        <v>60</v>
      </c>
      <c r="G34" s="2"/>
      <c r="H34" s="2">
        <v>60</v>
      </c>
    </row>
    <row r="35" spans="1:8" ht="15.75" thickBot="1">
      <c r="A35" s="1"/>
      <c r="B35" s="1"/>
      <c r="C35" s="1"/>
      <c r="D35" s="1"/>
      <c r="E35" s="1" t="s">
        <v>32</v>
      </c>
      <c r="F35" s="5">
        <v>65.51</v>
      </c>
      <c r="G35" s="2"/>
      <c r="H35" s="5">
        <v>120</v>
      </c>
    </row>
    <row r="36" spans="1:8" ht="15">
      <c r="A36" s="1"/>
      <c r="B36" s="1"/>
      <c r="C36" s="1"/>
      <c r="D36" s="1" t="s">
        <v>33</v>
      </c>
      <c r="E36" s="1"/>
      <c r="F36" s="2">
        <f>ROUND(SUM(F27:F35),5)</f>
        <v>1564.7</v>
      </c>
      <c r="G36" s="2"/>
      <c r="H36" s="2">
        <f>ROUND(SUM(H27:H35),5)</f>
        <v>2026</v>
      </c>
    </row>
    <row r="37" spans="1:8" ht="30" customHeight="1">
      <c r="A37" s="1"/>
      <c r="B37" s="1"/>
      <c r="C37" s="1"/>
      <c r="D37" s="1" t="s">
        <v>34</v>
      </c>
      <c r="E37" s="1"/>
      <c r="F37" s="2"/>
      <c r="G37" s="2"/>
      <c r="H37" s="2"/>
    </row>
    <row r="38" spans="1:8" ht="15.75" thickBot="1">
      <c r="A38" s="1"/>
      <c r="B38" s="1"/>
      <c r="C38" s="1"/>
      <c r="D38" s="1"/>
      <c r="E38" s="1" t="s">
        <v>35</v>
      </c>
      <c r="F38" s="3">
        <v>2251.2</v>
      </c>
      <c r="G38" s="2"/>
      <c r="H38" s="3">
        <v>2600</v>
      </c>
    </row>
    <row r="39" spans="1:8" ht="15.75" thickBot="1">
      <c r="A39" s="1"/>
      <c r="B39" s="1"/>
      <c r="C39" s="1"/>
      <c r="D39" s="1" t="s">
        <v>36</v>
      </c>
      <c r="E39" s="1"/>
      <c r="F39" s="4">
        <f>ROUND(SUM(F37:F38),5)</f>
        <v>2251.2</v>
      </c>
      <c r="G39" s="2"/>
      <c r="H39" s="4">
        <f>ROUND(SUM(H37:H38),5)</f>
        <v>2600</v>
      </c>
    </row>
    <row r="40" spans="1:8" ht="30" customHeight="1">
      <c r="A40" s="1"/>
      <c r="B40" s="1"/>
      <c r="C40" s="1" t="s">
        <v>37</v>
      </c>
      <c r="D40" s="1"/>
      <c r="E40" s="1"/>
      <c r="F40" s="2">
        <f>ROUND(F20+F23+F26+F36+F39,5)</f>
        <v>9326.92</v>
      </c>
      <c r="G40" s="2"/>
      <c r="H40" s="2">
        <f>ROUND(H20+H23+H26+H36+H39,5)</f>
        <v>10137.02</v>
      </c>
    </row>
    <row r="41" spans="1:8" ht="30" customHeight="1">
      <c r="A41" s="1"/>
      <c r="B41" s="1"/>
      <c r="C41" s="1" t="s">
        <v>38</v>
      </c>
      <c r="D41" s="1"/>
      <c r="E41" s="1"/>
      <c r="F41" s="2"/>
      <c r="G41" s="2"/>
      <c r="H41" s="2"/>
    </row>
    <row r="42" spans="1:8" ht="15">
      <c r="A42" s="1"/>
      <c r="B42" s="1"/>
      <c r="C42" s="1"/>
      <c r="D42" s="1" t="s">
        <v>39</v>
      </c>
      <c r="E42" s="1"/>
      <c r="F42" s="2"/>
      <c r="G42" s="2"/>
      <c r="H42" s="2"/>
    </row>
    <row r="43" spans="1:8" ht="15">
      <c r="A43" s="1"/>
      <c r="B43" s="1"/>
      <c r="C43" s="1"/>
      <c r="D43" s="1"/>
      <c r="E43" s="1" t="s">
        <v>40</v>
      </c>
      <c r="F43" s="2">
        <v>3906.34</v>
      </c>
      <c r="G43" s="2"/>
      <c r="H43" s="2">
        <v>3906.34</v>
      </c>
    </row>
    <row r="44" spans="1:8" ht="15">
      <c r="A44" s="1"/>
      <c r="B44" s="1"/>
      <c r="C44" s="1"/>
      <c r="D44" s="1"/>
      <c r="E44" s="1" t="s">
        <v>41</v>
      </c>
      <c r="F44" s="2">
        <v>915.05</v>
      </c>
      <c r="G44" s="2"/>
      <c r="H44" s="2">
        <v>1000</v>
      </c>
    </row>
    <row r="45" spans="1:8" ht="15.75" thickBot="1">
      <c r="A45" s="1"/>
      <c r="B45" s="1"/>
      <c r="C45" s="1"/>
      <c r="D45" s="1"/>
      <c r="E45" s="1" t="s">
        <v>42</v>
      </c>
      <c r="F45" s="5">
        <v>0</v>
      </c>
      <c r="G45" s="2"/>
      <c r="H45" s="5">
        <v>1050</v>
      </c>
    </row>
    <row r="46" spans="1:8" ht="15">
      <c r="A46" s="1"/>
      <c r="B46" s="1"/>
      <c r="C46" s="1"/>
      <c r="D46" s="1" t="s">
        <v>43</v>
      </c>
      <c r="E46" s="1"/>
      <c r="F46" s="2">
        <f>ROUND(SUM(F42:F45),5)</f>
        <v>4821.39</v>
      </c>
      <c r="G46" s="2"/>
      <c r="H46" s="2">
        <f>ROUND(SUM(H42:H45),5)</f>
        <v>5956.34</v>
      </c>
    </row>
    <row r="47" spans="1:8" ht="30" customHeight="1">
      <c r="A47" s="1"/>
      <c r="B47" s="1"/>
      <c r="C47" s="1"/>
      <c r="D47" s="1" t="s">
        <v>44</v>
      </c>
      <c r="E47" s="1"/>
      <c r="F47" s="2"/>
      <c r="G47" s="2"/>
      <c r="H47" s="2"/>
    </row>
    <row r="48" spans="1:8" ht="15.75" thickBot="1">
      <c r="A48" s="1"/>
      <c r="B48" s="1"/>
      <c r="C48" s="1"/>
      <c r="D48" s="1"/>
      <c r="E48" s="1" t="s">
        <v>45</v>
      </c>
      <c r="F48" s="5">
        <v>8000</v>
      </c>
      <c r="G48" s="2"/>
      <c r="H48" s="5">
        <v>8000</v>
      </c>
    </row>
    <row r="49" spans="1:8" ht="15">
      <c r="A49" s="1"/>
      <c r="B49" s="1"/>
      <c r="C49" s="1"/>
      <c r="D49" s="1" t="s">
        <v>46</v>
      </c>
      <c r="E49" s="1"/>
      <c r="F49" s="2">
        <f>ROUND(SUM(F47:F48),5)</f>
        <v>8000</v>
      </c>
      <c r="G49" s="2"/>
      <c r="H49" s="2">
        <f>ROUND(SUM(H47:H48),5)</f>
        <v>8000</v>
      </c>
    </row>
    <row r="50" spans="1:8" ht="30" customHeight="1">
      <c r="A50" s="1"/>
      <c r="B50" s="1"/>
      <c r="C50" s="1"/>
      <c r="D50" s="1" t="s">
        <v>47</v>
      </c>
      <c r="E50" s="1"/>
      <c r="F50" s="2"/>
      <c r="G50" s="2"/>
      <c r="H50" s="2"/>
    </row>
    <row r="51" spans="1:8" ht="15.75" thickBot="1">
      <c r="A51" s="1"/>
      <c r="B51" s="1"/>
      <c r="C51" s="1"/>
      <c r="D51" s="1"/>
      <c r="E51" s="1" t="s">
        <v>48</v>
      </c>
      <c r="F51" s="5">
        <v>42.41</v>
      </c>
      <c r="G51" s="2"/>
      <c r="H51" s="5">
        <v>150</v>
      </c>
    </row>
    <row r="52" spans="1:8" ht="15">
      <c r="A52" s="1"/>
      <c r="B52" s="1"/>
      <c r="C52" s="1"/>
      <c r="D52" s="1" t="s">
        <v>49</v>
      </c>
      <c r="E52" s="1"/>
      <c r="F52" s="2">
        <f>ROUND(SUM(F50:F51),5)</f>
        <v>42.41</v>
      </c>
      <c r="G52" s="2"/>
      <c r="H52" s="2">
        <f>ROUND(SUM(H50:H51),5)</f>
        <v>150</v>
      </c>
    </row>
    <row r="53" spans="1:8" ht="30" customHeight="1">
      <c r="A53" s="1"/>
      <c r="B53" s="1"/>
      <c r="C53" s="1"/>
      <c r="D53" s="1" t="s">
        <v>50</v>
      </c>
      <c r="E53" s="1"/>
      <c r="F53" s="2"/>
      <c r="G53" s="2"/>
      <c r="H53" s="2"/>
    </row>
    <row r="54" spans="1:8" ht="15">
      <c r="A54" s="1"/>
      <c r="B54" s="1"/>
      <c r="C54" s="1"/>
      <c r="D54" s="1"/>
      <c r="E54" s="1" t="s">
        <v>51</v>
      </c>
      <c r="F54" s="2">
        <v>300</v>
      </c>
      <c r="G54" s="2"/>
      <c r="H54" s="2">
        <v>300</v>
      </c>
    </row>
    <row r="55" spans="1:8" ht="15">
      <c r="A55" s="1"/>
      <c r="B55" s="1"/>
      <c r="C55" s="1"/>
      <c r="D55" s="1"/>
      <c r="E55" s="1" t="s">
        <v>52</v>
      </c>
      <c r="F55" s="2">
        <v>1500.37</v>
      </c>
      <c r="G55" s="2"/>
      <c r="H55" s="2">
        <v>1500</v>
      </c>
    </row>
    <row r="56" spans="1:8" ht="15">
      <c r="A56" s="1"/>
      <c r="B56" s="1"/>
      <c r="C56" s="1"/>
      <c r="D56" s="1"/>
      <c r="E56" s="1" t="s">
        <v>53</v>
      </c>
      <c r="F56" s="2">
        <v>0</v>
      </c>
      <c r="G56" s="2"/>
      <c r="H56" s="2">
        <v>0</v>
      </c>
    </row>
    <row r="57" spans="1:8" ht="15">
      <c r="A57" s="1"/>
      <c r="B57" s="1"/>
      <c r="C57" s="1"/>
      <c r="D57" s="1"/>
      <c r="E57" s="1" t="s">
        <v>54</v>
      </c>
      <c r="F57" s="2">
        <v>1000</v>
      </c>
      <c r="G57" s="2"/>
      <c r="H57" s="2">
        <v>1000</v>
      </c>
    </row>
    <row r="58" spans="1:8" ht="15">
      <c r="A58" s="1"/>
      <c r="B58" s="1"/>
      <c r="C58" s="1"/>
      <c r="D58" s="1"/>
      <c r="E58" s="1" t="s">
        <v>55</v>
      </c>
      <c r="F58" s="2">
        <v>775</v>
      </c>
      <c r="G58" s="2"/>
      <c r="H58" s="2">
        <v>1000</v>
      </c>
    </row>
    <row r="59" spans="1:8" ht="15">
      <c r="A59" s="1"/>
      <c r="B59" s="1"/>
      <c r="C59" s="1"/>
      <c r="D59" s="1"/>
      <c r="E59" s="1" t="s">
        <v>56</v>
      </c>
      <c r="F59" s="2">
        <v>0</v>
      </c>
      <c r="G59" s="2"/>
      <c r="H59" s="2">
        <v>0</v>
      </c>
    </row>
    <row r="60" spans="1:8" ht="15.75" thickBot="1">
      <c r="A60" s="1"/>
      <c r="B60" s="1"/>
      <c r="C60" s="1"/>
      <c r="D60" s="1"/>
      <c r="E60" s="1" t="s">
        <v>57</v>
      </c>
      <c r="F60" s="5">
        <v>100</v>
      </c>
      <c r="G60" s="2"/>
      <c r="H60" s="5">
        <v>100</v>
      </c>
    </row>
    <row r="61" spans="1:8" ht="15">
      <c r="A61" s="1"/>
      <c r="B61" s="1"/>
      <c r="C61" s="1"/>
      <c r="D61" s="1" t="s">
        <v>58</v>
      </c>
      <c r="E61" s="1"/>
      <c r="F61" s="2">
        <f>ROUND(SUM(F53:F60),5)</f>
        <v>3675.37</v>
      </c>
      <c r="G61" s="2"/>
      <c r="H61" s="2">
        <f>ROUND(SUM(H53:H60),5)</f>
        <v>3900</v>
      </c>
    </row>
    <row r="62" spans="1:8" ht="30" customHeight="1">
      <c r="A62" s="1"/>
      <c r="B62" s="1"/>
      <c r="C62" s="1"/>
      <c r="D62" s="1" t="s">
        <v>59</v>
      </c>
      <c r="E62" s="1"/>
      <c r="F62" s="2"/>
      <c r="G62" s="2"/>
      <c r="H62" s="2"/>
    </row>
    <row r="63" spans="1:8" ht="15">
      <c r="A63" s="1"/>
      <c r="B63" s="1"/>
      <c r="C63" s="1"/>
      <c r="D63" s="1"/>
      <c r="E63" s="1" t="s">
        <v>60</v>
      </c>
      <c r="F63" s="2">
        <v>240</v>
      </c>
      <c r="G63" s="2"/>
      <c r="H63" s="2">
        <v>240</v>
      </c>
    </row>
    <row r="64" spans="1:8" ht="15">
      <c r="A64" s="1"/>
      <c r="B64" s="1"/>
      <c r="C64" s="1"/>
      <c r="D64" s="1"/>
      <c r="E64" s="1" t="s">
        <v>61</v>
      </c>
      <c r="F64" s="2">
        <v>69.95</v>
      </c>
      <c r="G64" s="2"/>
      <c r="H64" s="2">
        <v>70</v>
      </c>
    </row>
    <row r="65" spans="1:8" ht="15.75" thickBot="1">
      <c r="A65" s="1"/>
      <c r="B65" s="1"/>
      <c r="C65" s="1"/>
      <c r="D65" s="1"/>
      <c r="E65" s="1" t="s">
        <v>62</v>
      </c>
      <c r="F65" s="3">
        <v>1800</v>
      </c>
      <c r="G65" s="2"/>
      <c r="H65" s="3">
        <v>1800</v>
      </c>
    </row>
    <row r="66" spans="1:8" ht="15.75" thickBot="1">
      <c r="A66" s="1"/>
      <c r="B66" s="1"/>
      <c r="C66" s="1"/>
      <c r="D66" s="1" t="s">
        <v>63</v>
      </c>
      <c r="E66" s="1"/>
      <c r="F66" s="4">
        <f>ROUND(SUM(F62:F65),5)</f>
        <v>2109.95</v>
      </c>
      <c r="G66" s="2"/>
      <c r="H66" s="4">
        <f>ROUND(SUM(H62:H65),5)</f>
        <v>2110</v>
      </c>
    </row>
    <row r="67" spans="1:8" ht="30" customHeight="1">
      <c r="A67" s="1"/>
      <c r="B67" s="1"/>
      <c r="C67" s="1" t="s">
        <v>64</v>
      </c>
      <c r="D67" s="1"/>
      <c r="E67" s="1"/>
      <c r="F67" s="2">
        <f>ROUND(F41+F46+F49+F52+F61+F66,5)</f>
        <v>18649.12</v>
      </c>
      <c r="G67" s="2"/>
      <c r="H67" s="2">
        <f>ROUND(H41+H46+H49+H52+H61+H66,5)</f>
        <v>20116.34</v>
      </c>
    </row>
    <row r="68" spans="1:8" ht="30" customHeight="1" thickBot="1">
      <c r="A68" s="1"/>
      <c r="B68" s="1"/>
      <c r="C68" s="1" t="s">
        <v>84</v>
      </c>
      <c r="D68" s="1"/>
      <c r="E68" s="1"/>
      <c r="F68" s="3">
        <v>352.1</v>
      </c>
      <c r="G68" s="2"/>
      <c r="H68" s="3">
        <v>0</v>
      </c>
    </row>
    <row r="69" spans="1:8" ht="15.75" thickBot="1">
      <c r="A69" s="1"/>
      <c r="B69" s="1" t="s">
        <v>65</v>
      </c>
      <c r="C69" s="1"/>
      <c r="D69" s="1"/>
      <c r="E69" s="1"/>
      <c r="F69" s="6">
        <f>ROUND(F10+F16+F19+F40+SUM(F67:F68),5)</f>
        <v>40500</v>
      </c>
      <c r="G69" s="2"/>
      <c r="H69" s="6">
        <f>ROUND(H10+H16+H19+H40+SUM(H67:H68),5)</f>
        <v>42429.97</v>
      </c>
    </row>
    <row r="70" spans="1:8" s="7" customFormat="1" ht="30" customHeight="1" thickBot="1">
      <c r="A70" s="1" t="s">
        <v>83</v>
      </c>
      <c r="B70" s="1"/>
      <c r="C70" s="1"/>
      <c r="D70" s="1"/>
      <c r="E70" s="1"/>
      <c r="F70" s="21">
        <f>ROUND(F9-F69,5)</f>
        <v>0</v>
      </c>
      <c r="G70" s="22"/>
      <c r="H70" s="21">
        <f>ROUND(H9-H69,5)</f>
        <v>-1929.97</v>
      </c>
    </row>
    <row r="71" ht="15.75" thickTop="1"/>
  </sheetData>
  <sheetProtection/>
  <printOptions/>
  <pageMargins left="0.7" right="0.7" top="0.75" bottom="0.75" header="0.25" footer="0.3"/>
  <pageSetup horizontalDpi="600" verticalDpi="600" orientation="portrait" r:id="rId2"/>
  <headerFooter>
    <oddHeader>&amp;L&amp;"Arial,Bold"&amp;8 11:44 AM
 08/13/12
 Cash Basis&amp;C&amp;"Arial,Bold"&amp;12 Tarzana Neighborhood Council
&amp;14 Profit &amp;&amp; Loss Budget Performance
&amp;10 July 2011 through June 2012 (Revised 8-13-12)
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F2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24" sqref="A24"/>
    </sheetView>
  </sheetViews>
  <sheetFormatPr defaultColWidth="9.140625" defaultRowHeight="15"/>
  <cols>
    <col min="1" max="1" width="5.8515625" style="10" customWidth="1"/>
    <col min="2" max="2" width="6.28125" style="10" customWidth="1"/>
    <col min="3" max="3" width="5.8515625" style="10" customWidth="1"/>
    <col min="4" max="4" width="6.00390625" style="10" customWidth="1"/>
    <col min="5" max="5" width="26.8515625" style="10" customWidth="1"/>
    <col min="6" max="6" width="12.421875" style="11" customWidth="1"/>
  </cols>
  <sheetData>
    <row r="4" spans="1:6" s="9" customFormat="1" ht="15.75" thickBot="1">
      <c r="A4" s="8"/>
      <c r="B4" s="8"/>
      <c r="C4" s="8"/>
      <c r="D4" s="8"/>
      <c r="E4" s="8"/>
      <c r="F4" s="13" t="s">
        <v>66</v>
      </c>
    </row>
    <row r="5" spans="1:6" ht="15.75" thickTop="1">
      <c r="A5" s="1" t="s">
        <v>67</v>
      </c>
      <c r="B5" s="1"/>
      <c r="C5" s="1"/>
      <c r="D5" s="1"/>
      <c r="E5" s="1"/>
      <c r="F5" s="12"/>
    </row>
    <row r="6" spans="1:6" ht="15">
      <c r="A6" s="1"/>
      <c r="B6" s="1" t="s">
        <v>68</v>
      </c>
      <c r="C6" s="1"/>
      <c r="D6" s="1"/>
      <c r="E6" s="1"/>
      <c r="F6" s="12"/>
    </row>
    <row r="7" spans="1:6" ht="15">
      <c r="A7" s="1"/>
      <c r="B7" s="1"/>
      <c r="C7" s="1" t="s">
        <v>69</v>
      </c>
      <c r="D7" s="1"/>
      <c r="E7" s="1"/>
      <c r="F7" s="12"/>
    </row>
    <row r="8" spans="1:6" ht="15">
      <c r="A8" s="1"/>
      <c r="B8" s="1"/>
      <c r="C8" s="1"/>
      <c r="D8" s="1" t="s">
        <v>70</v>
      </c>
      <c r="E8" s="1"/>
      <c r="F8" s="20">
        <v>-5536</v>
      </c>
    </row>
    <row r="9" spans="1:6" ht="15.75" thickBot="1">
      <c r="A9" s="1"/>
      <c r="B9" s="1"/>
      <c r="C9" s="1"/>
      <c r="D9" s="1" t="s">
        <v>71</v>
      </c>
      <c r="E9" s="1"/>
      <c r="F9" s="3">
        <v>13536</v>
      </c>
    </row>
    <row r="10" spans="1:6" ht="15.75" thickBot="1">
      <c r="A10" s="1"/>
      <c r="B10" s="1"/>
      <c r="C10" s="1" t="s">
        <v>72</v>
      </c>
      <c r="D10" s="1"/>
      <c r="E10" s="1"/>
      <c r="F10" s="6">
        <f>ROUND(SUM(F7:F9),5)</f>
        <v>8000</v>
      </c>
    </row>
    <row r="11" spans="1:6" ht="30" customHeight="1" thickBot="1">
      <c r="A11" s="1"/>
      <c r="B11" s="1" t="s">
        <v>73</v>
      </c>
      <c r="C11" s="1"/>
      <c r="D11" s="1"/>
      <c r="E11" s="1"/>
      <c r="F11" s="6">
        <f>ROUND(F6+F10,5)</f>
        <v>8000</v>
      </c>
    </row>
    <row r="12" spans="1:6" s="7" customFormat="1" ht="30" customHeight="1" thickBot="1">
      <c r="A12" s="1" t="s">
        <v>74</v>
      </c>
      <c r="B12" s="1"/>
      <c r="C12" s="1"/>
      <c r="D12" s="1"/>
      <c r="E12" s="1"/>
      <c r="F12" s="21">
        <f>ROUND(F5+F11,5)</f>
        <v>8000</v>
      </c>
    </row>
    <row r="13" spans="1:6" ht="31.5" customHeight="1" thickTop="1">
      <c r="A13" s="1" t="s">
        <v>75</v>
      </c>
      <c r="B13" s="1"/>
      <c r="C13" s="1"/>
      <c r="D13" s="1"/>
      <c r="E13" s="1"/>
      <c r="F13" s="20"/>
    </row>
    <row r="14" spans="1:6" ht="15">
      <c r="A14" s="1"/>
      <c r="B14" s="1" t="s">
        <v>76</v>
      </c>
      <c r="C14" s="1"/>
      <c r="D14" s="1"/>
      <c r="E14" s="1"/>
      <c r="F14" s="20"/>
    </row>
    <row r="15" spans="1:6" ht="15">
      <c r="A15" s="1"/>
      <c r="B15" s="1"/>
      <c r="C15" s="1" t="s">
        <v>77</v>
      </c>
      <c r="D15" s="1"/>
      <c r="E15" s="1"/>
      <c r="F15" s="20"/>
    </row>
    <row r="16" spans="1:6" ht="15">
      <c r="A16" s="1"/>
      <c r="B16" s="1"/>
      <c r="C16" s="1"/>
      <c r="D16" s="1" t="s">
        <v>78</v>
      </c>
      <c r="E16" s="1"/>
      <c r="F16" s="20"/>
    </row>
    <row r="17" spans="1:6" ht="15.75" thickBot="1">
      <c r="A17" s="1"/>
      <c r="B17" s="1"/>
      <c r="C17" s="1"/>
      <c r="D17" s="1"/>
      <c r="E17" s="1" t="s">
        <v>85</v>
      </c>
      <c r="F17" s="19">
        <v>8000</v>
      </c>
    </row>
    <row r="18" spans="1:6" ht="15.75" thickBot="1">
      <c r="A18" s="1"/>
      <c r="B18" s="1"/>
      <c r="C18" s="1"/>
      <c r="D18" s="1" t="s">
        <v>79</v>
      </c>
      <c r="E18" s="1"/>
      <c r="F18" s="6">
        <f>ROUND(SUM(F16:F17),5)</f>
        <v>8000</v>
      </c>
    </row>
    <row r="19" spans="1:6" ht="30" customHeight="1" thickBot="1">
      <c r="A19" s="1"/>
      <c r="B19" s="1"/>
      <c r="C19" s="1" t="s">
        <v>80</v>
      </c>
      <c r="D19" s="1"/>
      <c r="E19" s="1"/>
      <c r="F19" s="6">
        <f>ROUND(F15+F18,5)</f>
        <v>8000</v>
      </c>
    </row>
    <row r="20" spans="1:6" ht="30" customHeight="1" thickBot="1">
      <c r="A20" s="1"/>
      <c r="B20" s="1" t="s">
        <v>81</v>
      </c>
      <c r="C20" s="1"/>
      <c r="D20" s="1"/>
      <c r="E20" s="1"/>
      <c r="F20" s="6">
        <f>ROUND(F14+F19,5)</f>
        <v>8000</v>
      </c>
    </row>
    <row r="21" spans="1:6" s="7" customFormat="1" ht="30" customHeight="1" thickBot="1">
      <c r="A21" s="1" t="s">
        <v>82</v>
      </c>
      <c r="B21" s="1"/>
      <c r="C21" s="1"/>
      <c r="D21" s="1"/>
      <c r="E21" s="1"/>
      <c r="F21" s="21">
        <f>ROUND(F13+F20,5)</f>
        <v>8000</v>
      </c>
    </row>
    <row r="22" ht="15.75" thickTop="1"/>
    <row r="23" ht="15">
      <c r="A23" s="10" t="s">
        <v>90</v>
      </c>
    </row>
    <row r="25" spans="1:6" ht="15">
      <c r="A25" s="10" t="s">
        <v>86</v>
      </c>
      <c r="F25" s="23">
        <v>5000</v>
      </c>
    </row>
    <row r="26" spans="1:6" ht="15">
      <c r="A26" s="10" t="s">
        <v>87</v>
      </c>
      <c r="F26" s="23">
        <v>268</v>
      </c>
    </row>
    <row r="27" spans="1:6" ht="15">
      <c r="A27" s="10" t="s">
        <v>88</v>
      </c>
      <c r="F27" s="23">
        <v>268</v>
      </c>
    </row>
    <row r="28" spans="5:6" ht="15.75" thickBot="1">
      <c r="E28" s="10" t="s">
        <v>89</v>
      </c>
      <c r="F28" s="24">
        <v>5536</v>
      </c>
    </row>
    <row r="29" ht="15.75" thickTop="1"/>
  </sheetData>
  <sheetProtection/>
  <printOptions/>
  <pageMargins left="0.7" right="0.7" top="0.75" bottom="0.75" header="0.25" footer="0.3"/>
  <pageSetup horizontalDpi="600" verticalDpi="600" orientation="portrait" r:id="rId2"/>
  <headerFooter>
    <oddHeader>&amp;L&amp;"Arial,Bold"&amp;8 11:47 AM
 08/13/12
 Cash Basis&amp;C&amp;"Arial,Bold"&amp;12 Tarzana Neighborhood Council
&amp;14 Balance Sheet
&amp;10 As of June 30, 2012 (Revised 8-13-12)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2012-08-13T19:03:00Z</cp:lastPrinted>
  <dcterms:created xsi:type="dcterms:W3CDTF">2012-08-13T18:44:44Z</dcterms:created>
  <dcterms:modified xsi:type="dcterms:W3CDTF">2012-08-13T19:03:39Z</dcterms:modified>
  <cp:category/>
  <cp:version/>
  <cp:contentType/>
  <cp:contentStatus/>
</cp:coreProperties>
</file>