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P &amp; L" sheetId="1" r:id="rId1"/>
    <sheet name="Balance Sheet" sheetId="2" r:id="rId2"/>
    <sheet name="Alert" sheetId="3" state="hidden" r:id="rId3"/>
  </sheets>
  <definedNames>
    <definedName name="_xlnm.Print_Titles" localSheetId="1">'Balance Sheet'!$A:$E,'Balance Sheet'!$4:$4</definedName>
    <definedName name="_xlnm.Print_Titles" localSheetId="0">'P &amp; L'!$A:$E,'P &amp; L'!$2:$3</definedName>
    <definedName name="QB_COLUMN_29" localSheetId="1" hidden="1">'Balance Sheet'!$F$4</definedName>
    <definedName name="QB_COLUMN_59200" localSheetId="0" hidden="1">'P &amp; L'!$F$3</definedName>
    <definedName name="QB_COLUMN_62220" localSheetId="0" hidden="1">'P &amp; L'!$G$3</definedName>
    <definedName name="QB_COLUMN_76210" localSheetId="0" hidden="1">'P &amp; L'!#REF!</definedName>
    <definedName name="QB_COLUMN_76230" localSheetId="0" hidden="1">'P &amp; L'!#REF!</definedName>
    <definedName name="QB_COLUMN_76240" localSheetId="0" hidden="1">'P &amp; L'!$H$3</definedName>
    <definedName name="QB_DATA_0" localSheetId="1" hidden="1">'Balance Sheet'!$8:$8,'Balance Sheet'!$9:$9,'Balance Sheet'!$17:$17,'Balance Sheet'!$22:$22</definedName>
    <definedName name="QB_DATA_0" localSheetId="0" hidden="1">'P &amp; L'!$6:$6,'P &amp; L'!$12:$12,'P &amp; L'!$15:$15,'P &amp; L'!$16:$16,'P &amp; L'!$17:$17,'P &amp; L'!$18:$18,'P &amp; L'!$19:$19,'P &amp; L'!$20:$20,'P &amp; L'!$21:$21,'P &amp; L'!$22:$22,'P &amp; L'!$25:$25,'P &amp; L'!$30:$30,'P &amp; L'!$31:$31,'P &amp; L'!$34:$34,'P &amp; L'!$37:$37,'P &amp; L'!$38:$38</definedName>
    <definedName name="QB_DATA_1" localSheetId="0" hidden="1">'P &amp; L'!$39:$39,'P &amp; L'!$42:$42,'P &amp; L'!$43:$43</definedName>
    <definedName name="QB_FORMULA_0" localSheetId="1" hidden="1">'Balance Sheet'!$F$10,'Balance Sheet'!$F$11,'Balance Sheet'!$F$12,'Balance Sheet'!$F$18,'Balance Sheet'!$F$19,'Balance Sheet'!$F$20,'Balance Sheet'!$F$23,'Balance Sheet'!$F$24</definedName>
    <definedName name="QB_FORMULA_0" localSheetId="0" hidden="1">'P &amp; L'!$F$7,'P &amp; L'!#REF!,'P &amp; L'!$G$7,'P &amp; L'!#REF!,'P &amp; L'!$H$7,'P &amp; L'!$F$8,'P &amp; L'!#REF!,'P &amp; L'!$G$8,'P &amp; L'!#REF!,'P &amp; L'!$H$8,'P &amp; L'!$F$13,'P &amp; L'!#REF!,'P &amp; L'!$G$13,'P &amp; L'!#REF!,'P &amp; L'!$H$13,'P &amp; L'!$F$23</definedName>
    <definedName name="QB_FORMULA_1" localSheetId="0" hidden="1">'P &amp; L'!#REF!,'P &amp; L'!$G$23,'P &amp; L'!#REF!,'P &amp; L'!$H$23,'P &amp; L'!$F$26,'P &amp; L'!#REF!,'P &amp; L'!$G$26,'P &amp; L'!#REF!,'P &amp; L'!$H$26,'P &amp; L'!$F$27,'P &amp; L'!#REF!,'P &amp; L'!$G$27,'P &amp; L'!#REF!,'P &amp; L'!$H$27,'P &amp; L'!$F$32,'P &amp; L'!$G$32</definedName>
    <definedName name="QB_FORMULA_2" localSheetId="0" hidden="1">'P &amp; L'!$F$35,'P &amp; L'!#REF!,'P &amp; L'!$G$35,'P &amp; L'!#REF!,'P &amp; L'!$H$35,'P &amp; L'!$F$40,'P &amp; L'!#REF!,'P &amp; L'!$G$40,'P &amp; L'!#REF!,'P &amp; L'!$H$40,'P &amp; L'!$F$44,'P &amp; L'!#REF!,'P &amp; L'!$G$44,'P &amp; L'!#REF!,'P &amp; L'!$H$44,'P &amp; L'!$F$45</definedName>
    <definedName name="QB_FORMULA_3" localSheetId="0" hidden="1">'P &amp; L'!#REF!,'P &amp; L'!$G$45,'P &amp; L'!#REF!,'P &amp; L'!$H$45,'P &amp; L'!$F$46,'P &amp; L'!#REF!,'P &amp; L'!$G$46,'P &amp; L'!#REF!,'P &amp; L'!$H$46,'P &amp; L'!$F$47,'P &amp; L'!#REF!,'P &amp; L'!$G$47,'P &amp; L'!#REF!,'P &amp; L'!$H$47</definedName>
    <definedName name="QB_ROW_1" localSheetId="1" hidden="1">'Balance Sheet'!$A$5</definedName>
    <definedName name="QB_ROW_1011" localSheetId="1" hidden="1">'Balance Sheet'!$B$6</definedName>
    <definedName name="QB_ROW_12031" localSheetId="1" hidden="1">'Balance Sheet'!$D$16</definedName>
    <definedName name="QB_ROW_12230" localSheetId="0" hidden="1">'P &amp; L'!$D$6</definedName>
    <definedName name="QB_ROW_12331" localSheetId="1" hidden="1">'Balance Sheet'!$D$18</definedName>
    <definedName name="QB_ROW_13020" localSheetId="0" hidden="1">'P &amp; L'!$C$10</definedName>
    <definedName name="QB_ROW_1311" localSheetId="1" hidden="1">'Balance Sheet'!$B$11</definedName>
    <definedName name="QB_ROW_13320" localSheetId="0" hidden="1">'P &amp; L'!$C$27</definedName>
    <definedName name="QB_ROW_14011" localSheetId="1" hidden="1">'Balance Sheet'!$B$21</definedName>
    <definedName name="QB_ROW_14311" localSheetId="1" hidden="1">'Balance Sheet'!$B$23</definedName>
    <definedName name="QB_ROW_15030" localSheetId="0" hidden="1">'P &amp; L'!$D$11</definedName>
    <definedName name="QB_ROW_15330" localSheetId="0" hidden="1">'P &amp; L'!$D$13</definedName>
    <definedName name="QB_ROW_16240" localSheetId="0" hidden="1">'P &amp; L'!$E$12</definedName>
    <definedName name="QB_ROW_17221" localSheetId="1" hidden="1">'Balance Sheet'!$C$22</definedName>
    <definedName name="QB_ROW_18301" localSheetId="0" hidden="1">'P &amp; L'!$A$47</definedName>
    <definedName name="QB_ROW_19030" localSheetId="0" hidden="1">'P &amp; L'!$D$14</definedName>
    <definedName name="QB_ROW_19330" localSheetId="0" hidden="1">'P &amp; L'!$D$23</definedName>
    <definedName name="QB_ROW_20012" localSheetId="0" hidden="1">'P &amp; L'!$B$4</definedName>
    <definedName name="QB_ROW_2021" localSheetId="1" hidden="1">'Balance Sheet'!$C$7</definedName>
    <definedName name="QB_ROW_20240" localSheetId="0" hidden="1">'P &amp; L'!$E$17</definedName>
    <definedName name="QB_ROW_20312" localSheetId="0" hidden="1">'P &amp; L'!$B$8</definedName>
    <definedName name="QB_ROW_21012" localSheetId="0" hidden="1">'P &amp; L'!$B$9</definedName>
    <definedName name="QB_ROW_21240" localSheetId="0" hidden="1">'P &amp; L'!$E$15</definedName>
    <definedName name="QB_ROW_21312" localSheetId="0" hidden="1">'P &amp; L'!$B$46</definedName>
    <definedName name="QB_ROW_22240" localSheetId="0" hidden="1">'P &amp; L'!$E$22</definedName>
    <definedName name="QB_ROW_2321" localSheetId="1" hidden="1">'Balance Sheet'!$C$10</definedName>
    <definedName name="QB_ROW_23240" localSheetId="0" hidden="1">'P &amp; L'!$E$20</definedName>
    <definedName name="QB_ROW_24240" localSheetId="0" hidden="1">'P &amp; L'!$E$21</definedName>
    <definedName name="QB_ROW_25240" localSheetId="0" hidden="1">'P &amp; L'!$E$19</definedName>
    <definedName name="QB_ROW_26240" localSheetId="0" hidden="1">'P &amp; L'!$E$18</definedName>
    <definedName name="QB_ROW_28030" localSheetId="0" hidden="1">'P &amp; L'!$D$24</definedName>
    <definedName name="QB_ROW_28330" localSheetId="0" hidden="1">'P &amp; L'!$D$26</definedName>
    <definedName name="QB_ROW_29240" localSheetId="0" hidden="1">'P &amp; L'!$E$25</definedName>
    <definedName name="QB_ROW_30020" localSheetId="0" hidden="1">'P &amp; L'!$C$28</definedName>
    <definedName name="QB_ROW_301" localSheetId="1" hidden="1">'Balance Sheet'!$A$12</definedName>
    <definedName name="QB_ROW_30320" localSheetId="0" hidden="1">'P &amp; L'!$C$45</definedName>
    <definedName name="QB_ROW_33030" localSheetId="0" hidden="1">'P &amp; L'!$D$29</definedName>
    <definedName name="QB_ROW_33330" localSheetId="0" hidden="1">'P &amp; L'!$D$32</definedName>
    <definedName name="QB_ROW_34030" localSheetId="0" hidden="1">'P &amp; L'!$D$36</definedName>
    <definedName name="QB_ROW_34330" localSheetId="0" hidden="1">'P &amp; L'!$D$40</definedName>
    <definedName name="QB_ROW_36240" localSheetId="0" hidden="1">'P &amp; L'!$E$39</definedName>
    <definedName name="QB_ROW_39030" localSheetId="0" hidden="1">'P &amp; L'!$D$33</definedName>
    <definedName name="QB_ROW_39330" localSheetId="0" hidden="1">'P &amp; L'!$D$35</definedName>
    <definedName name="QB_ROW_40240" localSheetId="0" hidden="1">'P &amp; L'!$E$34</definedName>
    <definedName name="QB_ROW_4230" localSheetId="1" hidden="1">'Balance Sheet'!$D$9</definedName>
    <definedName name="QB_ROW_44030" localSheetId="0" hidden="1">'P &amp; L'!$D$41</definedName>
    <definedName name="QB_ROW_44330" localSheetId="0" hidden="1">'P &amp; L'!$D$44</definedName>
    <definedName name="QB_ROW_52240" localSheetId="0" hidden="1">'P &amp; L'!$E$43</definedName>
    <definedName name="QB_ROW_54240" localSheetId="0" hidden="1">'P &amp; L'!$E$42</definedName>
    <definedName name="QB_ROW_55020" localSheetId="0" hidden="1">'P &amp; L'!$C$5</definedName>
    <definedName name="QB_ROW_55320" localSheetId="0" hidden="1">'P &amp; L'!$C$7</definedName>
    <definedName name="QB_ROW_7001" localSheetId="1" hidden="1">'Balance Sheet'!$A$13</definedName>
    <definedName name="QB_ROW_7301" localSheetId="1" hidden="1">'Balance Sheet'!$A$24</definedName>
    <definedName name="QB_ROW_78240" localSheetId="0" hidden="1">'P &amp; L'!$E$16</definedName>
    <definedName name="QB_ROW_8011" localSheetId="1" hidden="1">'Balance Sheet'!$B$14</definedName>
    <definedName name="QB_ROW_8311" localSheetId="1" hidden="1">'Balance Sheet'!$B$20</definedName>
    <definedName name="QB_ROW_89240" localSheetId="0" hidden="1">'P &amp; L'!$E$30</definedName>
    <definedName name="QB_ROW_9021" localSheetId="1" hidden="1">'Balance Sheet'!$C$15</definedName>
    <definedName name="QB_ROW_92230" localSheetId="1" hidden="1">'Balance Sheet'!$D$8</definedName>
    <definedName name="QB_ROW_9321" localSheetId="1" hidden="1">'Balance Sheet'!$C$19</definedName>
    <definedName name="QB_ROW_93240" localSheetId="1" hidden="1">'Balance Sheet'!$E$17</definedName>
    <definedName name="QB_ROW_94240" localSheetId="0" hidden="1">'P &amp; L'!$E$38</definedName>
    <definedName name="QB_ROW_95240" localSheetId="0" hidden="1">'P &amp; L'!$E$37</definedName>
    <definedName name="QB_ROW_98240" localSheetId="0" hidden="1">'P &amp; L'!$E$31</definedName>
    <definedName name="QBCANSUPPORTUPDATE" localSheetId="1">TRUE</definedName>
    <definedName name="QBCANSUPPORTUPDATE" localSheetId="0">TRUE</definedName>
    <definedName name="QBCOMPANYFILENAME" localSheetId="1">"C:\Users\Harvey Goldberg\Documents\Quickbooks\Tarzana Neighborhood Council.QBW"</definedName>
    <definedName name="QBCOMPANYFILENAME" localSheetId="0">"C:\Users\Harvey Goldberg\Documents\Quickbooks\Tarzana Neighborhood Council.QBW"</definedName>
    <definedName name="QBENDDATE" localSheetId="1">20120731</definedName>
    <definedName name="QBENDDATE" localSheetId="0">20120731</definedName>
    <definedName name="QBHEADERSONSCREEN" localSheetId="1">FALSE</definedName>
    <definedName name="QBHEADERSONSCREEN" localSheetId="0">FALSE</definedName>
    <definedName name="QBMETADATASIZE" localSheetId="1">5785</definedName>
    <definedName name="QBMETADATASIZE" localSheetId="0">5785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0</definedName>
    <definedName name="QBREPORTCOMPANYID" localSheetId="1">"644dbd5a7bf842c1bb5ebe67e9a81501"</definedName>
    <definedName name="QBREPORTCOMPANYID" localSheetId="0">"644dbd5a7bf842c1bb5ebe67e9a81501"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5</definedName>
    <definedName name="QBROWHEADERS" localSheetId="0">5</definedName>
    <definedName name="QBSTARTDATE" localSheetId="1">20120701</definedName>
    <definedName name="QBSTARTDATE" localSheetId="0">20120701</definedName>
  </definedNames>
  <calcPr fullCalcOnLoad="1"/>
</workbook>
</file>

<file path=xl/sharedStrings.xml><?xml version="1.0" encoding="utf-8"?>
<sst xmlns="http://schemas.openxmlformats.org/spreadsheetml/2006/main" count="73" uniqueCount="71">
  <si>
    <t>Jul 31, 12</t>
  </si>
  <si>
    <t>ASSETS</t>
  </si>
  <si>
    <t>Current Assets</t>
  </si>
  <si>
    <t>Checking/Savings</t>
  </si>
  <si>
    <t>Warrants LA City</t>
  </si>
  <si>
    <t>Total Checking/Savings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</si>
  <si>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</si>
  <si>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</si>
  <si>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</si>
  <si>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</si>
  <si>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</si>
  <si>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</si>
  <si>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Total Other Current Liabilities</t>
  </si>
  <si>
    <t>Total Current Liabilities</t>
  </si>
  <si>
    <t>Total Liabilities</t>
  </si>
  <si>
    <t>Equity</t>
  </si>
  <si>
    <t>Total Equity</t>
  </si>
  <si>
    <t>TOTAL LIABILITIES &amp; EQUITY</t>
  </si>
  <si>
    <t>Jul 12</t>
  </si>
  <si>
    <t>Annual Budget</t>
  </si>
  <si>
    <t>Income</t>
  </si>
  <si>
    <t>Revenues</t>
  </si>
  <si>
    <t>Revenues LA City</t>
  </si>
  <si>
    <t>Total Revenues</t>
  </si>
  <si>
    <t>Total Income</t>
  </si>
  <si>
    <t>Expense</t>
  </si>
  <si>
    <t>Operations</t>
  </si>
  <si>
    <t>Facilities Related &amp; Space Rent</t>
  </si>
  <si>
    <t>Rent</t>
  </si>
  <si>
    <t>Total Facilities Related &amp; Space Rent</t>
  </si>
  <si>
    <t>General Operations &amp; Misc</t>
  </si>
  <si>
    <t>Budget Committee Expenses</t>
  </si>
  <si>
    <t>Energy &amp; Environment Commit Exp</t>
  </si>
  <si>
    <t>Land Use CommExpenses</t>
  </si>
  <si>
    <t>Meeting Expense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</si>
  <si>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</si>
  <si>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</si>
  <si>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</si>
  <si>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</si>
  <si>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</si>
  <si>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</si>
  <si>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Secretary Help-Minutes</t>
  </si>
  <si>
    <t>Total Staffing &amp; Temporary Help</t>
  </si>
  <si>
    <t>Total Operations</t>
  </si>
  <si>
    <t>Outreach Expenses</t>
  </si>
  <si>
    <t>Election Outreach &amp; Related Cos</t>
  </si>
  <si>
    <t>Election Expenses 2013 4/12</t>
  </si>
  <si>
    <t>Prev Encumbered Elect Exp</t>
  </si>
  <si>
    <t>Total Election Outreach &amp; Related Cos</t>
  </si>
  <si>
    <t>Meeting Expenses</t>
  </si>
  <si>
    <t>Name Plates &amp; Business Cards</t>
  </si>
  <si>
    <t>Total Meeting Expenses</t>
  </si>
  <si>
    <t>Outreach Events</t>
  </si>
  <si>
    <t>Burroughs Stamp Celebration</t>
  </si>
  <si>
    <t>Concerts in the Park 2012 Bal</t>
  </si>
  <si>
    <t>National Night Out 8/10 (5/10)</t>
  </si>
  <si>
    <t>Total Outreach Events</t>
  </si>
  <si>
    <t>Website Maint/Enhancement/Creat</t>
  </si>
  <si>
    <t>Mailing List Maintenance</t>
  </si>
  <si>
    <t>Web Site Updates</t>
  </si>
  <si>
    <t>Total Website Maint/Enhancement/Creat</t>
  </si>
  <si>
    <t>Total Outreach Expenses</t>
  </si>
  <si>
    <t>Total Expense</t>
  </si>
  <si>
    <t>Excess of Revenues Over/(Under) Expenses</t>
  </si>
  <si>
    <t>TNC # 142 Lightcraft</t>
  </si>
  <si>
    <t>TNC # 144 Kelly Services</t>
  </si>
  <si>
    <t>TNC # 145 Kelly Services</t>
  </si>
  <si>
    <t>Total</t>
  </si>
  <si>
    <t>Warrant requests submitted to DONE and believed to be unpaid on 7-31-12</t>
  </si>
  <si>
    <t>Elect Exp Encumbered 6-30-12 not yet spent</t>
  </si>
  <si>
    <t>Submitted Warrants at 6-30-12-Payment Unkn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</si>
</sst>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55">
      <alignment/>
      <protection/>
    </xf>
    <xf numFmtId="49" fontId="0" fillId="0" borderId="0" xfId="0" applyNumberFormat="1" applyBorder="1" applyAlignment="1">
      <alignment horizontal="centerContinuous"/>
    </xf>
    <xf numFmtId="39" fontId="39" fillId="0" borderId="0" xfId="0" applyNumberFormat="1" applyFont="1" applyAlignment="1">
      <alignment/>
    </xf>
    <xf numFmtId="39" fontId="39" fillId="0" borderId="0" xfId="0" applyNumberFormat="1" applyFont="1" applyBorder="1" applyAlignment="1">
      <alignment/>
    </xf>
    <xf numFmtId="39" fontId="39" fillId="0" borderId="11" xfId="0" applyNumberFormat="1" applyFont="1" applyBorder="1" applyAlignment="1">
      <alignment/>
    </xf>
    <xf numFmtId="39" fontId="39" fillId="0" borderId="12" xfId="0" applyNumberFormat="1" applyFont="1" applyBorder="1" applyAlignment="1">
      <alignment/>
    </xf>
    <xf numFmtId="39" fontId="39" fillId="0" borderId="13" xfId="0" applyNumberFormat="1" applyFont="1" applyBorder="1" applyAlignment="1">
      <alignment/>
    </xf>
    <xf numFmtId="49" fontId="38" fillId="0" borderId="14" xfId="0" applyNumberFormat="1" applyFont="1" applyBorder="1" applyAlignment="1">
      <alignment horizontal="center"/>
    </xf>
    <xf numFmtId="0" fontId="2" fillId="0" borderId="0" xfId="55" applyAlignment="1">
      <alignment/>
      <protection/>
    </xf>
    <xf numFmtId="49" fontId="40" fillId="0" borderId="0" xfId="0" applyNumberFormat="1" applyFont="1" applyAlignment="1">
      <alignment/>
    </xf>
    <xf numFmtId="7" fontId="38" fillId="0" borderId="15" xfId="0" applyNumberFormat="1" applyFont="1" applyBorder="1" applyAlignment="1">
      <alignment/>
    </xf>
    <xf numFmtId="7" fontId="39" fillId="0" borderId="0" xfId="0" applyNumberFormat="1" applyFont="1" applyBorder="1" applyAlignment="1">
      <alignment/>
    </xf>
    <xf numFmtId="7" fontId="39" fillId="0" borderId="0" xfId="0" applyNumberFormat="1" applyFont="1" applyAlignment="1">
      <alignment/>
    </xf>
    <xf numFmtId="8" fontId="41" fillId="0" borderId="0" xfId="0" applyNumberFormat="1" applyFont="1" applyAlignment="1">
      <alignment/>
    </xf>
    <xf numFmtId="8" fontId="41" fillId="0" borderId="16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104775</xdr:colOff>
      <xdr:row>2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104775</xdr:colOff>
      <xdr:row>2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142875</xdr:colOff>
      <xdr:row>4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142875</xdr:colOff>
      <xdr:row>4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5832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H47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M14" sqref="M14"/>
    </sheetView>
  </sheetViews>
  <sheetFormatPr defaultColWidth="9.140625" defaultRowHeight="15"/>
  <cols>
    <col min="1" max="1" width="6.00390625" style="7" customWidth="1"/>
    <col min="2" max="2" width="6.140625" style="7" customWidth="1"/>
    <col min="3" max="3" width="5.8515625" style="7" customWidth="1"/>
    <col min="4" max="4" width="6.28125" style="7" customWidth="1"/>
    <col min="5" max="5" width="30.7109375" style="7" customWidth="1"/>
    <col min="6" max="6" width="11.28125" style="8" customWidth="1"/>
    <col min="7" max="7" width="13.7109375" style="8" customWidth="1"/>
    <col min="8" max="8" width="17.421875" style="8" customWidth="1"/>
  </cols>
  <sheetData>
    <row r="2" spans="1:8" ht="15.75" thickBot="1">
      <c r="A2" s="18"/>
      <c r="B2" s="1"/>
      <c r="C2" s="1"/>
      <c r="D2" s="1"/>
      <c r="E2" s="1"/>
      <c r="F2" s="10"/>
      <c r="G2" s="10"/>
      <c r="H2" s="10"/>
    </row>
    <row r="3" spans="1:8" s="6" customFormat="1" ht="16.5" thickBot="1" thickTop="1">
      <c r="A3" s="4"/>
      <c r="B3" s="4"/>
      <c r="C3" s="4"/>
      <c r="D3" s="4"/>
      <c r="E3" s="4"/>
      <c r="F3" s="16" t="s">
        <v>18</v>
      </c>
      <c r="G3" s="16" t="s">
        <v>18</v>
      </c>
      <c r="H3" s="16" t="s">
        <v>19</v>
      </c>
    </row>
    <row r="4" spans="1:8" ht="15.75" thickTop="1">
      <c r="A4" s="1"/>
      <c r="B4" s="1" t="s">
        <v>20</v>
      </c>
      <c r="C4" s="1"/>
      <c r="D4" s="1"/>
      <c r="E4" s="1"/>
      <c r="F4" s="11"/>
      <c r="G4" s="11"/>
      <c r="H4" s="11"/>
    </row>
    <row r="5" spans="1:8" ht="15">
      <c r="A5" s="1"/>
      <c r="B5" s="1"/>
      <c r="C5" s="1" t="s">
        <v>21</v>
      </c>
      <c r="D5" s="1"/>
      <c r="E5" s="1"/>
      <c r="F5" s="11"/>
      <c r="G5" s="11"/>
      <c r="H5" s="11"/>
    </row>
    <row r="6" spans="1:8" ht="15.75" thickBot="1">
      <c r="A6" s="1"/>
      <c r="B6" s="1"/>
      <c r="C6" s="1"/>
      <c r="D6" s="1" t="s">
        <v>22</v>
      </c>
      <c r="E6" s="1"/>
      <c r="F6" s="20">
        <v>37000</v>
      </c>
      <c r="G6" s="20">
        <v>37000</v>
      </c>
      <c r="H6" s="20">
        <v>37000</v>
      </c>
    </row>
    <row r="7" spans="1:8" ht="15.75" thickBot="1">
      <c r="A7" s="1"/>
      <c r="B7" s="1"/>
      <c r="C7" s="1" t="s">
        <v>23</v>
      </c>
      <c r="D7" s="1"/>
      <c r="E7" s="1"/>
      <c r="F7" s="13">
        <f>ROUND(SUM(F5:F6),5)</f>
        <v>37000</v>
      </c>
      <c r="G7" s="13">
        <f>ROUND(SUM(G5:G6),5)</f>
        <v>37000</v>
      </c>
      <c r="H7" s="13">
        <f>ROUND(SUM(H5:H6),5)</f>
        <v>37000</v>
      </c>
    </row>
    <row r="8" spans="1:8" ht="30" customHeight="1">
      <c r="A8" s="1"/>
      <c r="B8" s="1" t="s">
        <v>24</v>
      </c>
      <c r="C8" s="1"/>
      <c r="D8" s="1"/>
      <c r="E8" s="1"/>
      <c r="F8" s="11">
        <f>ROUND(F4+F7,5)</f>
        <v>37000</v>
      </c>
      <c r="G8" s="11">
        <f>ROUND(G4+G7,5)</f>
        <v>37000</v>
      </c>
      <c r="H8" s="11">
        <f>ROUND(H4+H7,5)</f>
        <v>37000</v>
      </c>
    </row>
    <row r="9" spans="1:8" ht="30" customHeight="1">
      <c r="A9" s="1"/>
      <c r="B9" s="1" t="s">
        <v>25</v>
      </c>
      <c r="C9" s="1"/>
      <c r="D9" s="1"/>
      <c r="E9" s="1"/>
      <c r="F9" s="11"/>
      <c r="G9" s="11"/>
      <c r="H9" s="11"/>
    </row>
    <row r="10" spans="1:8" ht="15">
      <c r="A10" s="1"/>
      <c r="B10" s="1"/>
      <c r="C10" s="1" t="s">
        <v>26</v>
      </c>
      <c r="D10" s="1"/>
      <c r="E10" s="1"/>
      <c r="F10" s="11"/>
      <c r="G10" s="11"/>
      <c r="H10" s="11"/>
    </row>
    <row r="11" spans="1:8" ht="15">
      <c r="A11" s="1"/>
      <c r="B11" s="1"/>
      <c r="C11" s="1"/>
      <c r="D11" s="1" t="s">
        <v>27</v>
      </c>
      <c r="E11" s="1"/>
      <c r="F11" s="11"/>
      <c r="G11" s="11"/>
      <c r="H11" s="11"/>
    </row>
    <row r="12" spans="1:8" ht="15.75" thickBot="1">
      <c r="A12" s="1"/>
      <c r="B12" s="1"/>
      <c r="C12" s="1"/>
      <c r="D12" s="1"/>
      <c r="E12" s="1" t="s">
        <v>28</v>
      </c>
      <c r="F12" s="14">
        <v>0</v>
      </c>
      <c r="G12" s="14">
        <v>0</v>
      </c>
      <c r="H12" s="14">
        <v>4200</v>
      </c>
    </row>
    <row r="13" spans="1:8" ht="15">
      <c r="A13" s="1"/>
      <c r="B13" s="1"/>
      <c r="C13" s="1"/>
      <c r="D13" s="1" t="s">
        <v>29</v>
      </c>
      <c r="E13" s="1"/>
      <c r="F13" s="11">
        <f>ROUND(SUM(F11:F12),5)</f>
        <v>0</v>
      </c>
      <c r="G13" s="11">
        <f>ROUND(SUM(G11:G12),5)</f>
        <v>0</v>
      </c>
      <c r="H13" s="11">
        <f>ROUND(SUM(H11:H12),5)</f>
        <v>4200</v>
      </c>
    </row>
    <row r="14" spans="1:8" ht="30" customHeight="1">
      <c r="A14" s="1"/>
      <c r="B14" s="1"/>
      <c r="C14" s="1"/>
      <c r="D14" s="1" t="s">
        <v>30</v>
      </c>
      <c r="E14" s="1"/>
      <c r="F14" s="11"/>
      <c r="G14" s="11"/>
      <c r="H14" s="11"/>
    </row>
    <row r="15" spans="1:8" ht="15">
      <c r="A15" s="1"/>
      <c r="B15" s="1"/>
      <c r="C15" s="1"/>
      <c r="D15" s="1"/>
      <c r="E15" s="1" t="s">
        <v>31</v>
      </c>
      <c r="F15" s="11">
        <v>0</v>
      </c>
      <c r="G15" s="11">
        <v>0</v>
      </c>
      <c r="H15" s="11">
        <v>100</v>
      </c>
    </row>
    <row r="16" spans="1:8" ht="15">
      <c r="A16" s="1"/>
      <c r="B16" s="1"/>
      <c r="C16" s="1"/>
      <c r="D16" s="1"/>
      <c r="E16" s="1" t="s">
        <v>32</v>
      </c>
      <c r="F16" s="11">
        <v>0</v>
      </c>
      <c r="G16" s="11">
        <v>0</v>
      </c>
      <c r="H16" s="11">
        <v>350</v>
      </c>
    </row>
    <row r="17" spans="1:8" ht="15">
      <c r="A17" s="1"/>
      <c r="B17" s="1"/>
      <c r="C17" s="1"/>
      <c r="D17" s="1"/>
      <c r="E17" s="1" t="s">
        <v>33</v>
      </c>
      <c r="F17" s="11">
        <v>0</v>
      </c>
      <c r="G17" s="11">
        <v>0</v>
      </c>
      <c r="H17" s="11">
        <v>1800</v>
      </c>
    </row>
    <row r="18" spans="1:8" ht="15">
      <c r="A18" s="1"/>
      <c r="B18" s="1"/>
      <c r="C18" s="1"/>
      <c r="D18" s="1"/>
      <c r="E18" s="1" t="s">
        <v>34</v>
      </c>
      <c r="F18" s="11">
        <v>0</v>
      </c>
      <c r="G18" s="11">
        <v>0</v>
      </c>
      <c r="H18" s="11">
        <v>300</v>
      </c>
    </row>
    <row r="19" spans="1:8" ht="15">
      <c r="A19" s="1"/>
      <c r="B19" s="1"/>
      <c r="C19" s="1"/>
      <c r="D19" s="1"/>
      <c r="E19" s="1" t="s">
        <v>35</v>
      </c>
      <c r="F19" s="11">
        <v>0</v>
      </c>
      <c r="G19" s="11">
        <v>0</v>
      </c>
      <c r="H19" s="11">
        <v>110</v>
      </c>
    </row>
    <row r="20" spans="1:8" ht="15">
      <c r="A20" s="1"/>
      <c r="B20" s="1"/>
      <c r="C20" s="1"/>
      <c r="D20" s="1"/>
      <c r="E20" s="1" t="s">
        <v>36</v>
      </c>
      <c r="F20" s="11">
        <v>0</v>
      </c>
      <c r="G20" s="11">
        <v>0</v>
      </c>
      <c r="H20" s="11">
        <v>200</v>
      </c>
    </row>
    <row r="21" spans="1:8" ht="15">
      <c r="A21" s="1"/>
      <c r="B21" s="1"/>
      <c r="C21" s="1"/>
      <c r="D21" s="1"/>
      <c r="E21" s="1" t="s">
        <v>37</v>
      </c>
      <c r="F21" s="11">
        <v>0</v>
      </c>
      <c r="G21" s="11">
        <v>0</v>
      </c>
      <c r="H21" s="11">
        <v>75</v>
      </c>
    </row>
    <row r="22" spans="1:8" ht="15.75" thickBot="1">
      <c r="A22" s="1"/>
      <c r="B22" s="1"/>
      <c r="C22" s="1"/>
      <c r="D22" s="1"/>
      <c r="E22" s="1" t="s">
        <v>38</v>
      </c>
      <c r="F22" s="14">
        <v>10.3</v>
      </c>
      <c r="G22" s="14">
        <v>10.3</v>
      </c>
      <c r="H22" s="14">
        <v>120</v>
      </c>
    </row>
    <row r="23" spans="1:8" ht="15">
      <c r="A23" s="1"/>
      <c r="B23" s="1"/>
      <c r="C23" s="1"/>
      <c r="D23" s="1" t="s">
        <v>39</v>
      </c>
      <c r="E23" s="1"/>
      <c r="F23" s="11">
        <f>ROUND(SUM(F14:F22),5)</f>
        <v>10.3</v>
      </c>
      <c r="G23" s="11">
        <f>ROUND(SUM(G14:G22),5)</f>
        <v>10.3</v>
      </c>
      <c r="H23" s="11">
        <f>ROUND(SUM(H14:H22),5)</f>
        <v>3055</v>
      </c>
    </row>
    <row r="24" spans="1:8" ht="30" customHeight="1">
      <c r="A24" s="1"/>
      <c r="B24" s="1"/>
      <c r="C24" s="1"/>
      <c r="D24" s="1" t="s">
        <v>40</v>
      </c>
      <c r="E24" s="1"/>
      <c r="F24" s="11"/>
      <c r="G24" s="11"/>
      <c r="H24" s="11"/>
    </row>
    <row r="25" spans="1:8" ht="15.75" thickBot="1">
      <c r="A25" s="1"/>
      <c r="B25" s="1"/>
      <c r="C25" s="1"/>
      <c r="D25" s="1"/>
      <c r="E25" s="1" t="s">
        <v>41</v>
      </c>
      <c r="F25" s="12">
        <v>227.8</v>
      </c>
      <c r="G25" s="12">
        <v>227.8</v>
      </c>
      <c r="H25" s="12">
        <v>3500</v>
      </c>
    </row>
    <row r="26" spans="1:8" ht="15.75" thickBot="1">
      <c r="A26" s="1"/>
      <c r="B26" s="1"/>
      <c r="C26" s="1"/>
      <c r="D26" s="1" t="s">
        <v>42</v>
      </c>
      <c r="E26" s="1"/>
      <c r="F26" s="13">
        <f>ROUND(SUM(F24:F25),5)</f>
        <v>227.8</v>
      </c>
      <c r="G26" s="13">
        <f>ROUND(SUM(G24:G25),5)</f>
        <v>227.8</v>
      </c>
      <c r="H26" s="13">
        <f>ROUND(SUM(H24:H25),5)</f>
        <v>3500</v>
      </c>
    </row>
    <row r="27" spans="1:8" ht="30" customHeight="1">
      <c r="A27" s="1"/>
      <c r="B27" s="1"/>
      <c r="C27" s="1" t="s">
        <v>43</v>
      </c>
      <c r="D27" s="1"/>
      <c r="E27" s="1"/>
      <c r="F27" s="11">
        <f>ROUND(F10+F13+F23+F26,5)</f>
        <v>238.1</v>
      </c>
      <c r="G27" s="11">
        <f>ROUND(G10+G13+G23+G26,5)</f>
        <v>238.1</v>
      </c>
      <c r="H27" s="11">
        <f>ROUND(H10+H13+H23+H26,5)</f>
        <v>10755</v>
      </c>
    </row>
    <row r="28" spans="1:8" ht="30" customHeight="1">
      <c r="A28" s="1"/>
      <c r="B28" s="1"/>
      <c r="C28" s="1" t="s">
        <v>44</v>
      </c>
      <c r="D28" s="1"/>
      <c r="E28" s="1"/>
      <c r="F28" s="11"/>
      <c r="G28" s="11"/>
      <c r="H28" s="11"/>
    </row>
    <row r="29" spans="1:8" ht="15">
      <c r="A29" s="1"/>
      <c r="B29" s="1"/>
      <c r="C29" s="1"/>
      <c r="D29" s="1" t="s">
        <v>45</v>
      </c>
      <c r="E29" s="1"/>
      <c r="F29" s="11"/>
      <c r="G29" s="11"/>
      <c r="H29" s="11"/>
    </row>
    <row r="30" spans="1:8" ht="15">
      <c r="A30" s="1"/>
      <c r="B30" s="1"/>
      <c r="C30" s="1"/>
      <c r="D30" s="1"/>
      <c r="E30" s="1" t="s">
        <v>46</v>
      </c>
      <c r="F30" s="11">
        <v>1068.24</v>
      </c>
      <c r="G30" s="11">
        <v>1068.24</v>
      </c>
      <c r="H30" s="11">
        <v>8000</v>
      </c>
    </row>
    <row r="31" spans="1:8" ht="15.75" thickBot="1">
      <c r="A31" s="1"/>
      <c r="B31" s="1"/>
      <c r="C31" s="1"/>
      <c r="D31" s="1"/>
      <c r="E31" s="1" t="s">
        <v>47</v>
      </c>
      <c r="F31" s="14">
        <v>-1068.24</v>
      </c>
      <c r="G31" s="14">
        <v>-1068.24</v>
      </c>
      <c r="H31" s="14">
        <v>-8000</v>
      </c>
    </row>
    <row r="32" spans="1:8" ht="15">
      <c r="A32" s="1"/>
      <c r="B32" s="1"/>
      <c r="C32" s="1"/>
      <c r="D32" s="1" t="s">
        <v>48</v>
      </c>
      <c r="E32" s="1"/>
      <c r="F32" s="11">
        <f>ROUND(SUM(F29:F31),5)</f>
        <v>0</v>
      </c>
      <c r="G32" s="11">
        <f>ROUND(SUM(G29:G31),5)</f>
        <v>0</v>
      </c>
      <c r="H32" s="12">
        <f>SUM(H30:H31)</f>
        <v>0</v>
      </c>
    </row>
    <row r="33" spans="1:8" ht="30" customHeight="1">
      <c r="A33" s="1"/>
      <c r="B33" s="1"/>
      <c r="C33" s="1"/>
      <c r="D33" s="1" t="s">
        <v>49</v>
      </c>
      <c r="E33" s="1"/>
      <c r="F33" s="11"/>
      <c r="G33" s="11"/>
      <c r="H33" s="11"/>
    </row>
    <row r="34" spans="1:8" ht="15.75" thickBot="1">
      <c r="A34" s="1"/>
      <c r="B34" s="1"/>
      <c r="C34" s="1"/>
      <c r="D34" s="1"/>
      <c r="E34" s="1" t="s">
        <v>50</v>
      </c>
      <c r="F34" s="14">
        <v>0</v>
      </c>
      <c r="G34" s="14">
        <v>0</v>
      </c>
      <c r="H34" s="14">
        <v>350</v>
      </c>
    </row>
    <row r="35" spans="1:8" ht="15">
      <c r="A35" s="1"/>
      <c r="B35" s="1"/>
      <c r="C35" s="1"/>
      <c r="D35" s="1" t="s">
        <v>51</v>
      </c>
      <c r="E35" s="1"/>
      <c r="F35" s="11">
        <f>ROUND(SUM(F33:F34),5)</f>
        <v>0</v>
      </c>
      <c r="G35" s="11">
        <f>ROUND(SUM(G33:G34),5)</f>
        <v>0</v>
      </c>
      <c r="H35" s="11">
        <f>ROUND(SUM(H33:H34),5)</f>
        <v>350</v>
      </c>
    </row>
    <row r="36" spans="1:8" ht="30" customHeight="1">
      <c r="A36" s="1"/>
      <c r="B36" s="1"/>
      <c r="C36" s="1"/>
      <c r="D36" s="1" t="s">
        <v>52</v>
      </c>
      <c r="E36" s="1"/>
      <c r="F36" s="11"/>
      <c r="G36" s="11"/>
      <c r="H36" s="11"/>
    </row>
    <row r="37" spans="1:8" ht="15">
      <c r="A37" s="1"/>
      <c r="B37" s="1"/>
      <c r="C37" s="1"/>
      <c r="D37" s="1"/>
      <c r="E37" s="1" t="s">
        <v>53</v>
      </c>
      <c r="F37" s="11">
        <v>0</v>
      </c>
      <c r="G37" s="11">
        <v>0</v>
      </c>
      <c r="H37" s="11">
        <v>2000</v>
      </c>
    </row>
    <row r="38" spans="1:8" ht="15">
      <c r="A38" s="1"/>
      <c r="B38" s="1"/>
      <c r="C38" s="1"/>
      <c r="D38" s="1"/>
      <c r="E38" s="1" t="s">
        <v>54</v>
      </c>
      <c r="F38" s="11">
        <v>0</v>
      </c>
      <c r="G38" s="11">
        <v>0</v>
      </c>
      <c r="H38" s="11">
        <v>275</v>
      </c>
    </row>
    <row r="39" spans="1:8" ht="15.75" thickBot="1">
      <c r="A39" s="1"/>
      <c r="B39" s="1"/>
      <c r="C39" s="1"/>
      <c r="D39" s="1"/>
      <c r="E39" s="1" t="s">
        <v>55</v>
      </c>
      <c r="F39" s="14">
        <v>0</v>
      </c>
      <c r="G39" s="14">
        <v>0</v>
      </c>
      <c r="H39" s="14">
        <v>1600</v>
      </c>
    </row>
    <row r="40" spans="1:8" ht="15">
      <c r="A40" s="1"/>
      <c r="B40" s="1"/>
      <c r="C40" s="1"/>
      <c r="D40" s="1" t="s">
        <v>56</v>
      </c>
      <c r="E40" s="1"/>
      <c r="F40" s="11">
        <f>ROUND(SUM(F36:F39),5)</f>
        <v>0</v>
      </c>
      <c r="G40" s="11">
        <f>ROUND(SUM(G36:G39),5)</f>
        <v>0</v>
      </c>
      <c r="H40" s="11">
        <f>ROUND(SUM(H36:H39),5)</f>
        <v>3875</v>
      </c>
    </row>
    <row r="41" spans="1:8" ht="30" customHeight="1">
      <c r="A41" s="1"/>
      <c r="B41" s="1"/>
      <c r="C41" s="1"/>
      <c r="D41" s="1" t="s">
        <v>57</v>
      </c>
      <c r="E41" s="1"/>
      <c r="F41" s="11"/>
      <c r="G41" s="11"/>
      <c r="H41" s="11"/>
    </row>
    <row r="42" spans="1:8" ht="15">
      <c r="A42" s="1"/>
      <c r="B42" s="1"/>
      <c r="C42" s="1"/>
      <c r="D42" s="1"/>
      <c r="E42" s="1" t="s">
        <v>58</v>
      </c>
      <c r="F42" s="11">
        <v>20</v>
      </c>
      <c r="G42" s="11">
        <v>20</v>
      </c>
      <c r="H42" s="11">
        <v>240</v>
      </c>
    </row>
    <row r="43" spans="1:8" ht="15.75" thickBot="1">
      <c r="A43" s="1"/>
      <c r="B43" s="1"/>
      <c r="C43" s="1"/>
      <c r="D43" s="1"/>
      <c r="E43" s="1" t="s">
        <v>59</v>
      </c>
      <c r="F43" s="12">
        <v>150</v>
      </c>
      <c r="G43" s="12">
        <v>150</v>
      </c>
      <c r="H43" s="12">
        <v>1800</v>
      </c>
    </row>
    <row r="44" spans="1:8" ht="15.75" thickBot="1">
      <c r="A44" s="1"/>
      <c r="B44" s="1"/>
      <c r="C44" s="1"/>
      <c r="D44" s="1" t="s">
        <v>60</v>
      </c>
      <c r="E44" s="1"/>
      <c r="F44" s="15">
        <f>ROUND(SUM(F41:F43),5)</f>
        <v>170</v>
      </c>
      <c r="G44" s="15">
        <f>ROUND(SUM(G41:G43),5)</f>
        <v>170</v>
      </c>
      <c r="H44" s="15">
        <f>ROUND(SUM(H41:H43),5)</f>
        <v>2040</v>
      </c>
    </row>
    <row r="45" spans="1:8" ht="30" customHeight="1" thickBot="1">
      <c r="A45" s="1"/>
      <c r="B45" s="1"/>
      <c r="C45" s="1" t="s">
        <v>61</v>
      </c>
      <c r="D45" s="1"/>
      <c r="E45" s="1"/>
      <c r="F45" s="15">
        <f>ROUND(F28+F32+F35+F40+F44,5)</f>
        <v>170</v>
      </c>
      <c r="G45" s="15">
        <f>ROUND(G28+G32+G35+G40+G44,5)</f>
        <v>170</v>
      </c>
      <c r="H45" s="15">
        <f>ROUND(H28+H32+H35+H40+H44,5)</f>
        <v>6265</v>
      </c>
    </row>
    <row r="46" spans="1:8" ht="30" customHeight="1" thickBot="1">
      <c r="A46" s="1"/>
      <c r="B46" s="1" t="s">
        <v>62</v>
      </c>
      <c r="C46" s="1"/>
      <c r="D46" s="1"/>
      <c r="E46" s="1"/>
      <c r="F46" s="15">
        <f>ROUND(F9+F27+F45,5)</f>
        <v>408.1</v>
      </c>
      <c r="G46" s="15">
        <f>ROUND(G9+G27+G45,5)</f>
        <v>408.1</v>
      </c>
      <c r="H46" s="15">
        <f>ROUND(H9+H27+H45,5)</f>
        <v>17020</v>
      </c>
    </row>
    <row r="47" spans="1:8" s="3" customFormat="1" ht="30" customHeight="1" thickBot="1">
      <c r="A47" s="1" t="s">
        <v>63</v>
      </c>
      <c r="B47" s="1"/>
      <c r="C47" s="1"/>
      <c r="D47" s="1"/>
      <c r="E47" s="1"/>
      <c r="F47" s="19">
        <f>ROUND(F8-F46,5)</f>
        <v>36591.9</v>
      </c>
      <c r="G47" s="19">
        <f>ROUND(G8-G46,5)</f>
        <v>36591.9</v>
      </c>
      <c r="H47" s="19">
        <f>ROUND(H8-H46,5)</f>
        <v>19980</v>
      </c>
    </row>
    <row r="48" ht="15.75" thickTop="1"/>
  </sheetData>
  <sheetProtection/>
  <printOptions/>
  <pageMargins left="0.7" right="0.7" top="0.75" bottom="0.75" header="0.25" footer="0.3"/>
  <pageSetup horizontalDpi="600" verticalDpi="600" orientation="landscape" r:id="rId2"/>
  <headerFooter>
    <oddHeader>&amp;L&amp;"Arial,Bold"&amp;8 5:41 PM
&amp;"Arial,Bold"&amp;8 08/13/12
&amp;"Arial,Bold"&amp;8 Cash Basis&amp;C&amp;"Arial,Bold"&amp;12 Tarzana Neighborhood Council
&amp;"Arial,Bold"&amp;14 Profit &amp;&amp; Loss Budget Performance
&amp;"Arial,Bold"&amp;10 July 2012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4:F31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:IV1"/>
    </sheetView>
  </sheetViews>
  <sheetFormatPr defaultColWidth="9.140625" defaultRowHeight="15"/>
  <cols>
    <col min="1" max="1" width="5.8515625" style="7" customWidth="1"/>
    <col min="2" max="2" width="5.7109375" style="7" customWidth="1"/>
    <col min="3" max="4" width="6.421875" style="7" customWidth="1"/>
    <col min="5" max="5" width="38.57421875" style="7" customWidth="1"/>
    <col min="6" max="6" width="13.28125" style="8" customWidth="1"/>
  </cols>
  <sheetData>
    <row r="4" spans="1:6" s="6" customFormat="1" ht="15.75" thickBot="1">
      <c r="A4" s="4"/>
      <c r="B4" s="4"/>
      <c r="C4" s="4"/>
      <c r="D4" s="4"/>
      <c r="E4" s="4"/>
      <c r="F4" s="5" t="s">
        <v>0</v>
      </c>
    </row>
    <row r="5" spans="1:6" ht="15.75" thickTop="1">
      <c r="A5" s="1" t="s">
        <v>1</v>
      </c>
      <c r="B5" s="1"/>
      <c r="C5" s="1"/>
      <c r="D5" s="1"/>
      <c r="E5" s="1"/>
      <c r="F5" s="2"/>
    </row>
    <row r="6" spans="1:6" ht="15">
      <c r="A6" s="1"/>
      <c r="B6" s="1" t="s">
        <v>2</v>
      </c>
      <c r="C6" s="1"/>
      <c r="D6" s="1"/>
      <c r="E6" s="1"/>
      <c r="F6" s="2"/>
    </row>
    <row r="7" spans="1:6" ht="15">
      <c r="A7" s="1"/>
      <c r="B7" s="1"/>
      <c r="C7" s="1" t="s">
        <v>3</v>
      </c>
      <c r="D7" s="1"/>
      <c r="E7" s="1"/>
      <c r="F7" s="2"/>
    </row>
    <row r="8" spans="1:6" ht="15">
      <c r="A8" s="1"/>
      <c r="B8" s="1"/>
      <c r="C8" s="1"/>
      <c r="D8" s="1" t="s">
        <v>70</v>
      </c>
      <c r="E8" s="1"/>
      <c r="F8" s="21">
        <v>-5536</v>
      </c>
    </row>
    <row r="9" spans="1:6" ht="15.75" thickBot="1">
      <c r="A9" s="1"/>
      <c r="B9" s="1"/>
      <c r="C9" s="1"/>
      <c r="D9" s="1" t="s">
        <v>4</v>
      </c>
      <c r="E9" s="1"/>
      <c r="F9" s="12">
        <v>49059.66</v>
      </c>
    </row>
    <row r="10" spans="1:6" ht="15.75" thickBot="1">
      <c r="A10" s="1"/>
      <c r="B10" s="1"/>
      <c r="C10" s="1" t="s">
        <v>5</v>
      </c>
      <c r="D10" s="1"/>
      <c r="E10" s="1"/>
      <c r="F10" s="15">
        <f>ROUND(SUM(F7:F9),5)</f>
        <v>43523.66</v>
      </c>
    </row>
    <row r="11" spans="1:6" ht="30" customHeight="1" thickBot="1">
      <c r="A11" s="1"/>
      <c r="B11" s="1" t="s">
        <v>6</v>
      </c>
      <c r="C11" s="1"/>
      <c r="D11" s="1"/>
      <c r="E11" s="1"/>
      <c r="F11" s="15">
        <f>ROUND(F6+F10,5)</f>
        <v>43523.66</v>
      </c>
    </row>
    <row r="12" spans="1:6" s="3" customFormat="1" ht="30" customHeight="1" thickBot="1">
      <c r="A12" s="1" t="s">
        <v>7</v>
      </c>
      <c r="B12" s="1"/>
      <c r="C12" s="1"/>
      <c r="D12" s="1"/>
      <c r="E12" s="1"/>
      <c r="F12" s="19">
        <f>ROUND(F5+F11,5)</f>
        <v>43523.66</v>
      </c>
    </row>
    <row r="13" spans="1:6" ht="31.5" customHeight="1" thickTop="1">
      <c r="A13" s="1" t="s">
        <v>8</v>
      </c>
      <c r="B13" s="1"/>
      <c r="C13" s="1"/>
      <c r="D13" s="1"/>
      <c r="E13" s="1"/>
      <c r="F13" s="21"/>
    </row>
    <row r="14" spans="1:6" ht="15">
      <c r="A14" s="1"/>
      <c r="B14" s="1" t="s">
        <v>9</v>
      </c>
      <c r="C14" s="1"/>
      <c r="D14" s="1"/>
      <c r="E14" s="1"/>
      <c r="F14" s="21"/>
    </row>
    <row r="15" spans="1:6" ht="15">
      <c r="A15" s="1"/>
      <c r="B15" s="1"/>
      <c r="C15" s="1" t="s">
        <v>10</v>
      </c>
      <c r="D15" s="1"/>
      <c r="E15" s="1"/>
      <c r="F15" s="21"/>
    </row>
    <row r="16" spans="1:6" ht="15">
      <c r="A16" s="1"/>
      <c r="B16" s="1"/>
      <c r="C16" s="1"/>
      <c r="D16" s="1" t="s">
        <v>11</v>
      </c>
      <c r="E16" s="1"/>
      <c r="F16" s="21"/>
    </row>
    <row r="17" spans="1:6" ht="15.75" thickBot="1">
      <c r="A17" s="1"/>
      <c r="B17" s="1"/>
      <c r="C17" s="1"/>
      <c r="D17" s="1"/>
      <c r="E17" s="1" t="s">
        <v>69</v>
      </c>
      <c r="F17" s="20">
        <v>6931.76</v>
      </c>
    </row>
    <row r="18" spans="1:6" ht="15.75" thickBot="1">
      <c r="A18" s="1"/>
      <c r="B18" s="1"/>
      <c r="C18" s="1"/>
      <c r="D18" s="1" t="s">
        <v>12</v>
      </c>
      <c r="E18" s="1"/>
      <c r="F18" s="15">
        <f>ROUND(SUM(F16:F17),5)</f>
        <v>6931.76</v>
      </c>
    </row>
    <row r="19" spans="1:6" ht="30" customHeight="1" thickBot="1">
      <c r="A19" s="1"/>
      <c r="B19" s="1"/>
      <c r="C19" s="1" t="s">
        <v>13</v>
      </c>
      <c r="D19" s="1"/>
      <c r="E19" s="1"/>
      <c r="F19" s="13">
        <f>ROUND(F15+F18,5)</f>
        <v>6931.76</v>
      </c>
    </row>
    <row r="20" spans="1:6" ht="30" customHeight="1">
      <c r="A20" s="1"/>
      <c r="B20" s="1" t="s">
        <v>14</v>
      </c>
      <c r="C20" s="1"/>
      <c r="D20" s="1"/>
      <c r="E20" s="1"/>
      <c r="F20" s="11">
        <f>ROUND(F14+F19,5)</f>
        <v>6931.76</v>
      </c>
    </row>
    <row r="21" spans="1:6" ht="30" customHeight="1">
      <c r="A21" s="1"/>
      <c r="B21" s="1" t="s">
        <v>15</v>
      </c>
      <c r="C21" s="1"/>
      <c r="D21" s="1"/>
      <c r="E21" s="1"/>
      <c r="F21" s="11"/>
    </row>
    <row r="22" spans="1:6" ht="15.75" thickBot="1">
      <c r="A22" s="1"/>
      <c r="B22" s="1"/>
      <c r="C22" s="1" t="s">
        <v>63</v>
      </c>
      <c r="D22" s="1"/>
      <c r="E22" s="1"/>
      <c r="F22" s="12">
        <v>36591.9</v>
      </c>
    </row>
    <row r="23" spans="1:6" ht="15.75" thickBot="1">
      <c r="A23" s="1"/>
      <c r="B23" s="1" t="s">
        <v>16</v>
      </c>
      <c r="C23" s="1"/>
      <c r="D23" s="1"/>
      <c r="E23" s="1"/>
      <c r="F23" s="15">
        <f>ROUND(SUM(F21:F22),5)</f>
        <v>36591.9</v>
      </c>
    </row>
    <row r="24" spans="1:6" s="3" customFormat="1" ht="30" customHeight="1" thickBot="1">
      <c r="A24" s="1" t="s">
        <v>17</v>
      </c>
      <c r="B24" s="1"/>
      <c r="C24" s="1"/>
      <c r="D24" s="1"/>
      <c r="E24" s="1"/>
      <c r="F24" s="19">
        <f>ROUND(F13+F20+F23,5)</f>
        <v>43523.66</v>
      </c>
    </row>
    <row r="25" ht="15.75" thickTop="1"/>
    <row r="26" ht="15">
      <c r="A26" s="7" t="s">
        <v>68</v>
      </c>
    </row>
    <row r="28" spans="1:6" ht="15">
      <c r="A28" s="7" t="s">
        <v>64</v>
      </c>
      <c r="F28" s="22">
        <v>5000</v>
      </c>
    </row>
    <row r="29" spans="1:6" ht="15">
      <c r="A29" s="7" t="s">
        <v>65</v>
      </c>
      <c r="F29" s="22">
        <v>268</v>
      </c>
    </row>
    <row r="30" spans="1:6" ht="15">
      <c r="A30" s="7" t="s">
        <v>66</v>
      </c>
      <c r="F30" s="22">
        <v>268</v>
      </c>
    </row>
    <row r="31" spans="5:6" ht="15.75" thickBot="1">
      <c r="E31" s="7" t="s">
        <v>67</v>
      </c>
      <c r="F31" s="23">
        <v>5536</v>
      </c>
    </row>
    <row r="32" ht="15.75" thickTop="1"/>
  </sheetData>
  <sheetProtection/>
  <printOptions/>
  <pageMargins left="0.7" right="0.7" top="0.75" bottom="0.75" header="0.25" footer="0.3"/>
  <pageSetup horizontalDpi="600" verticalDpi="600" orientation="portrait" r:id="rId2"/>
  <headerFooter>
    <oddHeader>&amp;L&amp;"Arial,Bold"&amp;8 5:38 PM
&amp;"Arial,Bold"&amp;8 08/13/12
&amp;"Arial,Bold"&amp;8 Cash Basis&amp;C&amp;"Arial,Bold"&amp;12 Tarzana Neighborhood Council
&amp;"Arial,Bold"&amp;14 Balance Sheet
&amp;"Arial,Bold"&amp;10 As of July 31, 2012</oddHeader>
    <oddFooter>&amp;L&amp;D, &amp;T, &amp;F&amp;R&amp;"Arial,Bold"&amp;8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9.140625" defaultRowHeight="15"/>
  <cols>
    <col min="1" max="16384" width="9.140625" style="9" customWidth="1"/>
  </cols>
  <sheetData>
    <row r="1" spans="1:37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2012-08-14T22:27:15Z</cp:lastPrinted>
  <dcterms:created xsi:type="dcterms:W3CDTF">2012-08-14T00:38:00Z</dcterms:created>
  <dcterms:modified xsi:type="dcterms:W3CDTF">2012-08-14T22:27:17Z</dcterms:modified>
  <cp:category/>
  <cp:version/>
  <cp:contentType/>
  <cp:contentStatus/>
</cp:coreProperties>
</file>