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1"/>
  </bookViews>
  <sheets>
    <sheet name="P&amp;L" sheetId="1" r:id="rId1"/>
    <sheet name="Balance Sheet" sheetId="2" r:id="rId2"/>
  </sheets>
  <definedNames>
    <definedName name="_xlnm.Print_Titles" localSheetId="1">'Balance Sheet'!$A:$D,'Balance Sheet'!$3:$3</definedName>
    <definedName name="_xlnm.Print_Titles" localSheetId="0">'P&amp;L'!$A:$F,'P&amp;L'!$1:$2</definedName>
    <definedName name="QB_COLUMN_29" localSheetId="1" hidden="1">'Balance Sheet'!$E$3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Sheet'!$7:$7,'Balance Sheet'!$8:$8,'Balance Sheet'!$14:$14</definedName>
    <definedName name="QB_DATA_0" localSheetId="0" hidden="1">'P&amp;L'!$4:$4,'P&amp;L'!$10:$10,'P&amp;L'!$12:$12,'P&amp;L'!$13:$13,'P&amp;L'!$14:$14,'P&amp;L'!$15:$15,'P&amp;L'!$16:$16,'P&amp;L'!$17:$17,'P&amp;L'!$18:$18,'P&amp;L'!$19:$19,'P&amp;L'!$21:$21,'P&amp;L'!$25:$25,'P&amp;L'!$26:$26,'P&amp;L'!$27:$27,'P&amp;L'!$28:$28,'P&amp;L'!$29:$29</definedName>
    <definedName name="QB_DATA_1" localSheetId="0" hidden="1">'P&amp;L'!$30:$30,'P&amp;L'!$31:$31,'P&amp;L'!$34:$34,'P&amp;L'!$36:$36,'P&amp;L'!$37:$37,'P&amp;L'!$39:$39,'P&amp;L'!$40:$40,'P&amp;L'!$41:$41,'P&amp;L'!$42:$42,'P&amp;L'!$43:$43,'P&amp;L'!$44:$44,'P&amp;L'!$46:$46,'P&amp;L'!$48:$48,'P&amp;L'!$49:$49,'P&amp;L'!$53:$53,'P&amp;L'!$56:$56</definedName>
    <definedName name="QB_DATA_2" localSheetId="0" hidden="1">'P&amp;L'!$57:$57,'P&amp;L'!$58:$58,'P&amp;L'!$61:$61,'P&amp;L'!$62:$62,'P&amp;L'!$63:$63,'P&amp;L'!$64:$64,'P&amp;L'!$65:$65,'P&amp;L'!$66:$66,'P&amp;L'!$67:$67,'P&amp;L'!$68:$68,'P&amp;L'!$69:$69,'P&amp;L'!$70:$70,'P&amp;L'!$72:$72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'P&amp;L'!$G$5,'P&amp;L'!#REF!,'P&amp;L'!$I$5,'P&amp;L'!#REF!,'P&amp;L'!$K$5,'P&amp;L'!$G$11,'P&amp;L'!#REF!,'P&amp;L'!$I$11,'P&amp;L'!#REF!,'P&amp;L'!$K$11,'P&amp;L'!$G$20,'P&amp;L'!#REF!,'P&amp;L'!$I$20,'P&amp;L'!#REF!,'P&amp;L'!$K$20,'P&amp;L'!$G$22</definedName>
    <definedName name="QB_FORMULA_1" localSheetId="0" hidden="1">'P&amp;L'!#REF!,'P&amp;L'!$I$22,'P&amp;L'!#REF!,'P&amp;L'!$K$22,'P&amp;L'!$G$32,'P&amp;L'!#REF!,'P&amp;L'!$I$32,'P&amp;L'!#REF!,'P&amp;L'!$K$32,'P&amp;L'!$G$38,'P&amp;L'!#REF!,'P&amp;L'!$I$38,'P&amp;L'!#REF!,'P&amp;L'!$K$38,'P&amp;L'!$G$45,'P&amp;L'!#REF!</definedName>
    <definedName name="QB_FORMULA_2" localSheetId="0" hidden="1">'P&amp;L'!$I$45,'P&amp;L'!#REF!,'P&amp;L'!$K$45,'P&amp;L'!$G$50,'P&amp;L'!#REF!,'P&amp;L'!$I$50,'P&amp;L'!#REF!,'P&amp;L'!$K$50,'P&amp;L'!$G$51,'P&amp;L'!#REF!,'P&amp;L'!$I$51,'P&amp;L'!#REF!,'P&amp;L'!$K$51,'P&amp;L'!$G$54,'P&amp;L'!#REF!,'P&amp;L'!$I$54</definedName>
    <definedName name="QB_FORMULA_3" localSheetId="0" hidden="1">'P&amp;L'!#REF!,'P&amp;L'!$K$54,'P&amp;L'!$G$59,'P&amp;L'!#REF!,'P&amp;L'!$I$59,'P&amp;L'!#REF!,'P&amp;L'!$K$59,'P&amp;L'!$G$71,'P&amp;L'!#REF!,'P&amp;L'!$I$71,'P&amp;L'!#REF!,'P&amp;L'!$K$71,'P&amp;L'!$G$73,'P&amp;L'!#REF!,'P&amp;L'!$I$73,'P&amp;L'!#REF!</definedName>
    <definedName name="QB_FORMULA_4" localSheetId="0" hidden="1">'P&amp;L'!$K$73,'P&amp;L'!$G$74,'P&amp;L'!#REF!,'P&amp;L'!$I$74,'P&amp;L'!#REF!,'P&amp;L'!$K$74</definedName>
    <definedName name="QB_ROW_1" localSheetId="1" hidden="1">'Balance Sheet'!$A$4</definedName>
    <definedName name="QB_ROW_10020" localSheetId="0" hidden="1">'P&amp;L'!$C$52</definedName>
    <definedName name="QB_ROW_1011" localSheetId="1" hidden="1">'Balance Sheet'!$B$5</definedName>
    <definedName name="QB_ROW_10320" localSheetId="0" hidden="1">'P&amp;L'!$C$54</definedName>
    <definedName name="QB_ROW_105240" localSheetId="0" hidden="1">'P&amp;L'!$E$44</definedName>
    <definedName name="QB_ROW_11020" localSheetId="0" hidden="1">'P&amp;L'!$C$55</definedName>
    <definedName name="QB_ROW_11320" localSheetId="0" hidden="1">'P&amp;L'!$C$59</definedName>
    <definedName name="QB_ROW_114250" localSheetId="0" hidden="1">'P&amp;L'!$F$10</definedName>
    <definedName name="QB_ROW_115240" localSheetId="0" hidden="1">'P&amp;L'!$E$29</definedName>
    <definedName name="QB_ROW_118230" localSheetId="0" hidden="1">'P&amp;L'!$D$57</definedName>
    <definedName name="QB_ROW_12020" localSheetId="0" hidden="1">'P&amp;L'!$C$60</definedName>
    <definedName name="QB_ROW_121250" localSheetId="0" hidden="1">'P&amp;L'!$F$37</definedName>
    <definedName name="QB_ROW_122250" localSheetId="0" hidden="1">'P&amp;L'!$F$36</definedName>
    <definedName name="QB_ROW_12230" localSheetId="0" hidden="1">'P&amp;L'!$D$70</definedName>
    <definedName name="QB_ROW_12320" localSheetId="0" hidden="1">'P&amp;L'!$C$71</definedName>
    <definedName name="QB_ROW_123240" localSheetId="0" hidden="1">'P&amp;L'!$E$15</definedName>
    <definedName name="QB_ROW_124230" localSheetId="0" hidden="1">'P&amp;L'!$D$63</definedName>
    <definedName name="QB_ROW_125230" localSheetId="0" hidden="1">'P&amp;L'!$D$65</definedName>
    <definedName name="QB_ROW_126230" localSheetId="0" hidden="1">'P&amp;L'!$D$66</definedName>
    <definedName name="QB_ROW_127230" localSheetId="0" hidden="1">'P&amp;L'!$D$64</definedName>
    <definedName name="QB_ROW_128230" localSheetId="0" hidden="1">'P&amp;L'!$D$69</definedName>
    <definedName name="QB_ROW_129230" localSheetId="0" hidden="1">'P&amp;L'!$D$62</definedName>
    <definedName name="QB_ROW_130230" localSheetId="0" hidden="1">'P&amp;L'!$D$61</definedName>
    <definedName name="QB_ROW_1311" localSheetId="1" hidden="1">'Balance Sheet'!$B$10</definedName>
    <definedName name="QB_ROW_131230" localSheetId="0" hidden="1">'P&amp;L'!$D$68</definedName>
    <definedName name="QB_ROW_132230" localSheetId="0" hidden="1">'P&amp;L'!$D$67</definedName>
    <definedName name="QB_ROW_13320" localSheetId="0" hidden="1">'P&amp;L'!$C$72</definedName>
    <definedName name="QB_ROW_133230" localSheetId="0" hidden="1">'P&amp;L'!$D$56</definedName>
    <definedName name="QB_ROW_14011" localSheetId="1" hidden="1">'Balance Sheet'!$B$13</definedName>
    <definedName name="QB_ROW_14311" localSheetId="1" hidden="1">'Balance Sheet'!$B$15</definedName>
    <definedName name="QB_ROW_15040" localSheetId="0" hidden="1">'P&amp;L'!$E$9</definedName>
    <definedName name="QB_ROW_15340" localSheetId="0" hidden="1">'P&amp;L'!$E$11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'P&amp;L'!$A$74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Sheet'!$C$6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'P&amp;L'!$B$73</definedName>
    <definedName name="QB_ROW_22240" localSheetId="0" hidden="1">'P&amp;L'!$E$13</definedName>
    <definedName name="QB_ROW_2321" localSheetId="1" hidden="1">'Balance Sheet'!$C$9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7240" localSheetId="0" hidden="1">'P&amp;L'!$E$19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'P&amp;L'!$D$32</definedName>
    <definedName name="QB_ROW_301" localSheetId="1" hidden="1">'Balance Sheet'!$A$11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37030" localSheetId="0" hidden="1">'P&amp;L'!$D$33</definedName>
    <definedName name="QB_ROW_37330" localSheetId="0" hidden="1">'P&amp;L'!$D$45</definedName>
    <definedName name="QB_ROW_39340" localSheetId="0" hidden="1">'P&amp;L'!$E$34</definedName>
    <definedName name="QB_ROW_40240" localSheetId="0" hidden="1">'P&amp;L'!$E$39</definedName>
    <definedName name="QB_ROW_42240" localSheetId="0" hidden="1">'P&amp;L'!$E$40</definedName>
    <definedName name="QB_ROW_43240" localSheetId="0" hidden="1">'P&amp;L'!$E$42</definedName>
    <definedName name="QB_ROW_44030" localSheetId="0" hidden="1">'P&amp;L'!$D$47</definedName>
    <definedName name="QB_ROW_44330" localSheetId="0" hidden="1">'P&amp;L'!$D$50</definedName>
    <definedName name="QB_ROW_45240" localSheetId="0" hidden="1">'P&amp;L'!$E$48</definedName>
    <definedName name="QB_ROW_46240" localSheetId="0" hidden="1">'P&amp;L'!$E$49</definedName>
    <definedName name="QB_ROW_47220" localSheetId="0" hidden="1">'P&amp;L'!$C$4</definedName>
    <definedName name="QB_ROW_48240" localSheetId="0" hidden="1">'P&amp;L'!$E$30</definedName>
    <definedName name="QB_ROW_5230" localSheetId="1" hidden="1">'Balance Sheet'!$D$8</definedName>
    <definedName name="QB_ROW_54230" localSheetId="0" hidden="1">'P&amp;L'!$D$46</definedName>
    <definedName name="QB_ROW_7001" localSheetId="1" hidden="1">'Balance Sheet'!$A$12</definedName>
    <definedName name="QB_ROW_7301" localSheetId="1" hidden="1">'Balance Sheet'!$A$16</definedName>
    <definedName name="QB_ROW_79230" localSheetId="0" hidden="1">'P&amp;L'!$D$58</definedName>
    <definedName name="QB_ROW_8020" localSheetId="0" hidden="1">'P&amp;L'!$C$7</definedName>
    <definedName name="QB_ROW_8320" localSheetId="0" hidden="1">'P&amp;L'!$C$22</definedName>
    <definedName name="QB_ROW_89040" localSheetId="0" hidden="1">'P&amp;L'!$E$35</definedName>
    <definedName name="QB_ROW_89340" localSheetId="0" hidden="1">'P&amp;L'!$E$38</definedName>
    <definedName name="QB_ROW_9020" localSheetId="0" hidden="1">'P&amp;L'!$C$23</definedName>
    <definedName name="QB_ROW_90240" localSheetId="0" hidden="1">'P&amp;L'!$E$41</definedName>
    <definedName name="QB_ROW_92330" localSheetId="0" hidden="1">'P&amp;L'!$D$53</definedName>
    <definedName name="QB_ROW_9320" localSheetId="0" hidden="1">'P&amp;L'!$C$51</definedName>
    <definedName name="QB_ROW_93240" localSheetId="0" hidden="1">'P&amp;L'!$E$31</definedName>
    <definedName name="QB_ROW_95230" localSheetId="1" hidden="1">'Balance Sheet'!$D$7</definedName>
    <definedName name="QB_ROW_97240" localSheetId="0" hidden="1">'P&amp;L'!$E$25</definedName>
    <definedName name="QB_ROW_98240" localSheetId="0" hidden="1">'P&amp;L'!$E$43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20151130</definedName>
    <definedName name="QBENDDATE" localSheetId="0">20151130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20151130</definedName>
    <definedName name="QBSTARTDATE" localSheetId="0">20151101</definedName>
  </definedNames>
  <calcPr fullCalcOnLoad="1"/>
</workbook>
</file>

<file path=xl/sharedStrings.xml><?xml version="1.0" encoding="utf-8"?>
<sst xmlns="http://schemas.openxmlformats.org/spreadsheetml/2006/main" count="89" uniqueCount="88">
  <si>
    <t>Nov 30, 15</t>
  </si>
  <si>
    <t>ASSETS</t>
  </si>
  <si>
    <t>Current Assets</t>
  </si>
  <si>
    <t>Checking/Savings</t>
  </si>
  <si>
    <t>Checking at Union Bank - Web</t>
  </si>
  <si>
    <t>DONE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</si>
  <si>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</si>
  <si>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</si>
  <si>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</si>
  <si>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</si>
  <si>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</si>
  <si>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</si>
  <si>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</si>
  <si>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Nov 15</t>
  </si>
  <si>
    <t>Jul - Nov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</si>
  <si>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</si>
  <si>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</si>
  <si>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</si>
  <si>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</si>
  <si>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</si>
  <si>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</si>
  <si>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</si>
  <si>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</si>
  <si>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</si>
  <si>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</si>
  <si>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</si>
  <si>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</si>
  <si>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</si>
  <si>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</si>
  <si>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</si>
  <si>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</si>
  <si>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</si>
  <si>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</si>
  <si>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</si>
  <si>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</si>
  <si>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</si>
  <si>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</si>
  <si>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</si>
  <si>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</si>
  <si>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</si>
  <si>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</si>
  <si>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Name Plates &amp; Business Cards</t>
  </si>
  <si>
    <t>NC Budget Advocates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</si>
  <si>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</si>
  <si>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</si>
  <si>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</si>
  <si>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</si>
  <si>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</si>
  <si>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</si>
  <si>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Banner-Update</t>
  </si>
  <si>
    <t>Food &amp; Related Supplies</t>
  </si>
  <si>
    <t>Total Movies in the Park</t>
  </si>
  <si>
    <t>National Night Out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</si>
  <si>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</si>
  <si>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</si>
  <si>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</si>
  <si>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</si>
  <si>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</si>
  <si>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</si>
  <si>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</si>
  <si>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</si>
  <si>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</si>
  <si>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</si>
  <si>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</si>
  <si>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</si>
  <si>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</si>
  <si>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</si>
  <si>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Total 300 Community Improvement</t>
  </si>
  <si>
    <t>400 Neighborhood Purpose Grants</t>
  </si>
  <si>
    <t>BOOSTERS-Baker to Vegas Support</t>
  </si>
  <si>
    <t>Disaster Preparedness Fair</t>
  </si>
  <si>
    <t>WH-Tarzana COC Foundation</t>
  </si>
  <si>
    <t>Total 400 Neighborhood Purpose Grants</t>
  </si>
  <si>
    <t>500 Elections</t>
  </si>
  <si>
    <t>Candid. Forums Fly/Posters/Bann</t>
  </si>
  <si>
    <t>Candidate Forums Refresh/Suppli</t>
  </si>
  <si>
    <t>Candidate Recruit Flyers/Poster</t>
  </si>
  <si>
    <t>Candidate Recruit Mtg Ads</t>
  </si>
  <si>
    <t>Candidate Recruit Mtg Info Flye</t>
  </si>
  <si>
    <t>Candidate Recruit Mtg Refresh/S</t>
  </si>
  <si>
    <t>Elect Comm Misc Expenses</t>
  </si>
  <si>
    <t>Elect Day Banners/Food/Supplies</t>
  </si>
  <si>
    <t>Election Day Ads</t>
  </si>
  <si>
    <t>500 Elections - Other</t>
  </si>
  <si>
    <t>Total 500 Elections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</si>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</sst>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8" fillId="0" borderId="0" xfId="0" applyNumberFormat="1" applyFont="1" applyAlignment="1">
      <alignment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76200</xdr:colOff>
      <xdr:row>3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4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21" sqref="P21"/>
    </sheetView>
  </sheetViews>
  <sheetFormatPr defaultColWidth="9.140625" defaultRowHeight="15"/>
  <cols>
    <col min="1" max="5" width="3.00390625" style="1" customWidth="1"/>
    <col min="6" max="6" width="26.28125" style="1" customWidth="1"/>
    <col min="7" max="7" width="10.28125" style="9" customWidth="1"/>
    <col min="8" max="8" width="2.28125" style="9" customWidth="1"/>
    <col min="9" max="9" width="9.8515625" style="9" customWidth="1"/>
    <col min="10" max="10" width="2.28125" style="9" customWidth="1"/>
    <col min="11" max="11" width="11.28125" style="9" bestFit="1" customWidth="1"/>
  </cols>
  <sheetData>
    <row r="1" spans="7:11" ht="15.75" thickBot="1">
      <c r="G1" s="11"/>
      <c r="H1" s="10"/>
      <c r="I1" s="11"/>
      <c r="J1" s="10"/>
      <c r="K1" s="11"/>
    </row>
    <row r="2" spans="1:11" s="6" customFormat="1" ht="16.5" thickBot="1" thickTop="1">
      <c r="A2" s="4"/>
      <c r="B2" s="4"/>
      <c r="C2" s="4"/>
      <c r="D2" s="4"/>
      <c r="E2" s="4"/>
      <c r="F2" s="4"/>
      <c r="G2" s="13" t="s">
        <v>13</v>
      </c>
      <c r="H2" s="14"/>
      <c r="I2" s="13" t="s">
        <v>14</v>
      </c>
      <c r="J2" s="14"/>
      <c r="K2" s="13" t="s">
        <v>15</v>
      </c>
    </row>
    <row r="3" spans="2:11" ht="15" thickTop="1">
      <c r="B3" s="1" t="s">
        <v>16</v>
      </c>
      <c r="G3" s="2"/>
      <c r="H3" s="12"/>
      <c r="I3" s="2"/>
      <c r="J3" s="12"/>
      <c r="K3" s="2"/>
    </row>
    <row r="4" spans="3:11" ht="15" thickBot="1">
      <c r="C4" s="1" t="s">
        <v>17</v>
      </c>
      <c r="G4" s="22">
        <v>0</v>
      </c>
      <c r="H4" s="23"/>
      <c r="I4" s="22">
        <v>42189.74</v>
      </c>
      <c r="J4" s="23"/>
      <c r="K4" s="22">
        <v>42189.74</v>
      </c>
    </row>
    <row r="5" spans="2:11" ht="14.25">
      <c r="B5" s="1" t="s">
        <v>18</v>
      </c>
      <c r="G5" s="16">
        <f>ROUND(SUM(G3:G4),5)</f>
        <v>0</v>
      </c>
      <c r="H5" s="16"/>
      <c r="I5" s="16">
        <f>ROUND(SUM(I3:I4),5)</f>
        <v>42189.74</v>
      </c>
      <c r="J5" s="16"/>
      <c r="K5" s="16">
        <f>ROUND(SUM(K3:K4),5)</f>
        <v>42189.74</v>
      </c>
    </row>
    <row r="6" spans="2:11" ht="14.25">
      <c r="B6" s="1" t="s">
        <v>19</v>
      </c>
      <c r="G6" s="16"/>
      <c r="H6" s="16"/>
      <c r="I6" s="16"/>
      <c r="J6" s="16"/>
      <c r="K6" s="16"/>
    </row>
    <row r="7" spans="3:11" ht="14.25">
      <c r="C7" s="1" t="s">
        <v>20</v>
      </c>
      <c r="G7" s="16"/>
      <c r="H7" s="16"/>
      <c r="I7" s="16"/>
      <c r="J7" s="16"/>
      <c r="K7" s="16"/>
    </row>
    <row r="8" spans="4:11" ht="14.25">
      <c r="D8" s="1" t="s">
        <v>21</v>
      </c>
      <c r="G8" s="16"/>
      <c r="H8" s="16"/>
      <c r="I8" s="16"/>
      <c r="J8" s="16"/>
      <c r="K8" s="16"/>
    </row>
    <row r="9" spans="5:11" ht="14.25">
      <c r="E9" s="1" t="s">
        <v>22</v>
      </c>
      <c r="G9" s="16"/>
      <c r="H9" s="16"/>
      <c r="I9" s="16"/>
      <c r="J9" s="16"/>
      <c r="K9" s="16"/>
    </row>
    <row r="10" spans="6:11" ht="15" thickBot="1">
      <c r="F10" s="1" t="s">
        <v>23</v>
      </c>
      <c r="G10" s="15">
        <v>0</v>
      </c>
      <c r="H10" s="16"/>
      <c r="I10" s="15">
        <v>0</v>
      </c>
      <c r="J10" s="16"/>
      <c r="K10" s="15">
        <v>0</v>
      </c>
    </row>
    <row r="11" spans="5:11" ht="14.25">
      <c r="E11" s="1" t="s">
        <v>24</v>
      </c>
      <c r="G11" s="16">
        <f>ROUND(SUM(G9:G10),5)</f>
        <v>0</v>
      </c>
      <c r="H11" s="16"/>
      <c r="I11" s="16">
        <f>ROUND(SUM(I9:I10),5)</f>
        <v>0</v>
      </c>
      <c r="J11" s="16"/>
      <c r="K11" s="16">
        <f>ROUND(SUM(K9:K10),5)</f>
        <v>0</v>
      </c>
    </row>
    <row r="12" spans="5:11" ht="14.25">
      <c r="E12" s="1" t="s">
        <v>25</v>
      </c>
      <c r="G12" s="16">
        <v>0</v>
      </c>
      <c r="H12" s="16"/>
      <c r="I12" s="16">
        <v>50.95</v>
      </c>
      <c r="J12" s="16"/>
      <c r="K12" s="16">
        <v>200</v>
      </c>
    </row>
    <row r="13" spans="5:11" ht="14.25">
      <c r="E13" s="1" t="s">
        <v>26</v>
      </c>
      <c r="G13" s="16">
        <v>0</v>
      </c>
      <c r="H13" s="16"/>
      <c r="I13" s="16">
        <v>37.65</v>
      </c>
      <c r="J13" s="16"/>
      <c r="K13" s="16">
        <v>150</v>
      </c>
    </row>
    <row r="14" spans="5:11" ht="14.25">
      <c r="E14" s="1" t="s">
        <v>27</v>
      </c>
      <c r="G14" s="16">
        <v>0</v>
      </c>
      <c r="H14" s="16"/>
      <c r="I14" s="16">
        <v>379.36</v>
      </c>
      <c r="J14" s="16"/>
      <c r="K14" s="16">
        <v>1200</v>
      </c>
    </row>
    <row r="15" spans="5:11" ht="14.25">
      <c r="E15" s="1" t="s">
        <v>28</v>
      </c>
      <c r="G15" s="16">
        <v>0</v>
      </c>
      <c r="H15" s="16"/>
      <c r="I15" s="16">
        <v>92.62</v>
      </c>
      <c r="J15" s="16"/>
      <c r="K15" s="16">
        <v>150</v>
      </c>
    </row>
    <row r="16" spans="5:11" ht="14.25">
      <c r="E16" s="1" t="s">
        <v>29</v>
      </c>
      <c r="G16" s="16">
        <v>0</v>
      </c>
      <c r="H16" s="16"/>
      <c r="I16" s="16">
        <v>0</v>
      </c>
      <c r="J16" s="16"/>
      <c r="K16" s="16">
        <v>135</v>
      </c>
    </row>
    <row r="17" spans="5:11" ht="14.25">
      <c r="E17" s="1" t="s">
        <v>30</v>
      </c>
      <c r="G17" s="16">
        <v>0</v>
      </c>
      <c r="H17" s="16"/>
      <c r="I17" s="16">
        <v>12.71</v>
      </c>
      <c r="J17" s="16"/>
      <c r="K17" s="16">
        <v>100</v>
      </c>
    </row>
    <row r="18" spans="5:11" ht="14.25">
      <c r="E18" s="1" t="s">
        <v>31</v>
      </c>
      <c r="G18" s="16">
        <v>0</v>
      </c>
      <c r="H18" s="16"/>
      <c r="I18" s="16">
        <v>55</v>
      </c>
      <c r="J18" s="16"/>
      <c r="K18" s="16">
        <v>80</v>
      </c>
    </row>
    <row r="19" spans="5:11" ht="15" thickBot="1">
      <c r="E19" s="1" t="s">
        <v>32</v>
      </c>
      <c r="G19" s="15">
        <v>0</v>
      </c>
      <c r="H19" s="16"/>
      <c r="I19" s="15">
        <v>0</v>
      </c>
      <c r="J19" s="16"/>
      <c r="K19" s="15">
        <v>0</v>
      </c>
    </row>
    <row r="20" spans="4:11" ht="14.25">
      <c r="D20" s="1" t="s">
        <v>33</v>
      </c>
      <c r="G20" s="16">
        <f>ROUND(G8+SUM(G11:G19),5)</f>
        <v>0</v>
      </c>
      <c r="H20" s="16"/>
      <c r="I20" s="16">
        <f>ROUND(I8+SUM(I11:I19),5)</f>
        <v>628.29</v>
      </c>
      <c r="J20" s="16"/>
      <c r="K20" s="16">
        <f>ROUND(K8+SUM(K11:K19),5)</f>
        <v>2015</v>
      </c>
    </row>
    <row r="21" spans="4:11" ht="15" thickBot="1">
      <c r="D21" s="1" t="s">
        <v>34</v>
      </c>
      <c r="G21" s="15">
        <v>207.9</v>
      </c>
      <c r="H21" s="16"/>
      <c r="I21" s="15">
        <v>798.9</v>
      </c>
      <c r="J21" s="16"/>
      <c r="K21" s="15">
        <v>3000</v>
      </c>
    </row>
    <row r="22" spans="3:11" ht="14.25">
      <c r="C22" s="1" t="s">
        <v>35</v>
      </c>
      <c r="G22" s="16">
        <f>ROUND(G7+SUM(G20:G21),5)</f>
        <v>207.9</v>
      </c>
      <c r="H22" s="16"/>
      <c r="I22" s="16">
        <f>ROUND(I7+SUM(I20:I21),5)</f>
        <v>1427.19</v>
      </c>
      <c r="J22" s="16"/>
      <c r="K22" s="16">
        <f>ROUND(K7+SUM(K20:K21),5)</f>
        <v>5015</v>
      </c>
    </row>
    <row r="23" spans="3:11" ht="14.25">
      <c r="C23" s="1" t="s">
        <v>36</v>
      </c>
      <c r="G23" s="16"/>
      <c r="H23" s="16"/>
      <c r="I23" s="16"/>
      <c r="J23" s="16"/>
      <c r="K23" s="16"/>
    </row>
    <row r="24" spans="4:11" ht="14.25">
      <c r="D24" s="1" t="s">
        <v>37</v>
      </c>
      <c r="G24" s="16"/>
      <c r="H24" s="16"/>
      <c r="I24" s="16"/>
      <c r="J24" s="16"/>
      <c r="K24" s="16"/>
    </row>
    <row r="25" spans="5:11" ht="14.25">
      <c r="E25" s="1" t="s">
        <v>38</v>
      </c>
      <c r="G25" s="16">
        <v>0</v>
      </c>
      <c r="H25" s="16"/>
      <c r="I25" s="16">
        <v>0</v>
      </c>
      <c r="J25" s="16"/>
      <c r="K25" s="16">
        <v>700</v>
      </c>
    </row>
    <row r="26" spans="5:11" ht="14.25">
      <c r="E26" s="1" t="s">
        <v>39</v>
      </c>
      <c r="G26" s="16">
        <v>0</v>
      </c>
      <c r="H26" s="16"/>
      <c r="I26" s="16">
        <v>0</v>
      </c>
      <c r="J26" s="16"/>
      <c r="K26" s="16">
        <v>150</v>
      </c>
    </row>
    <row r="27" spans="5:11" ht="14.25">
      <c r="E27" s="1" t="s">
        <v>40</v>
      </c>
      <c r="G27" s="16">
        <v>0</v>
      </c>
      <c r="H27" s="16"/>
      <c r="I27" s="16">
        <v>0</v>
      </c>
      <c r="J27" s="16"/>
      <c r="K27" s="16">
        <v>1500</v>
      </c>
    </row>
    <row r="28" spans="5:11" ht="14.25">
      <c r="E28" s="1" t="s">
        <v>41</v>
      </c>
      <c r="G28" s="16">
        <v>0</v>
      </c>
      <c r="H28" s="16"/>
      <c r="I28" s="16">
        <v>0</v>
      </c>
      <c r="J28" s="16"/>
      <c r="K28" s="16">
        <v>250</v>
      </c>
    </row>
    <row r="29" spans="5:11" ht="14.25">
      <c r="E29" s="1" t="s">
        <v>42</v>
      </c>
      <c r="G29" s="16">
        <v>0</v>
      </c>
      <c r="H29" s="16"/>
      <c r="I29" s="16">
        <v>0</v>
      </c>
      <c r="J29" s="16"/>
      <c r="K29" s="16">
        <v>0</v>
      </c>
    </row>
    <row r="30" spans="5:11" ht="14.25">
      <c r="E30" s="1" t="s">
        <v>43</v>
      </c>
      <c r="G30" s="16">
        <v>0</v>
      </c>
      <c r="H30" s="16"/>
      <c r="I30" s="16">
        <v>0</v>
      </c>
      <c r="J30" s="16"/>
      <c r="K30" s="16">
        <v>150</v>
      </c>
    </row>
    <row r="31" spans="5:11" ht="15" thickBot="1">
      <c r="E31" s="1" t="s">
        <v>44</v>
      </c>
      <c r="G31" s="15">
        <v>0</v>
      </c>
      <c r="H31" s="16"/>
      <c r="I31" s="15">
        <v>0</v>
      </c>
      <c r="J31" s="16"/>
      <c r="K31" s="15">
        <v>0</v>
      </c>
    </row>
    <row r="32" spans="4:11" ht="14.25">
      <c r="D32" s="1" t="s">
        <v>45</v>
      </c>
      <c r="G32" s="16">
        <f>ROUND(SUM(G24:G31),5)</f>
        <v>0</v>
      </c>
      <c r="H32" s="16"/>
      <c r="I32" s="16">
        <f>ROUND(SUM(I24:I31),5)</f>
        <v>0</v>
      </c>
      <c r="J32" s="16"/>
      <c r="K32" s="16">
        <f>ROUND(SUM(K24:K31),5)</f>
        <v>2750</v>
      </c>
    </row>
    <row r="33" spans="4:11" ht="14.25">
      <c r="D33" s="1" t="s">
        <v>46</v>
      </c>
      <c r="G33" s="16"/>
      <c r="H33" s="16"/>
      <c r="I33" s="16"/>
      <c r="J33" s="16"/>
      <c r="K33" s="16"/>
    </row>
    <row r="34" spans="5:11" ht="14.25">
      <c r="E34" s="1" t="s">
        <v>47</v>
      </c>
      <c r="G34" s="16">
        <v>0</v>
      </c>
      <c r="H34" s="16"/>
      <c r="I34" s="16">
        <v>0</v>
      </c>
      <c r="J34" s="16"/>
      <c r="K34" s="16">
        <v>3075</v>
      </c>
    </row>
    <row r="35" spans="5:11" ht="14.25">
      <c r="E35" s="1" t="s">
        <v>48</v>
      </c>
      <c r="G35" s="16"/>
      <c r="H35" s="16"/>
      <c r="I35" s="16"/>
      <c r="J35" s="16"/>
      <c r="K35" s="16"/>
    </row>
    <row r="36" spans="6:11" ht="14.25">
      <c r="F36" s="1" t="s">
        <v>49</v>
      </c>
      <c r="G36" s="16">
        <v>0</v>
      </c>
      <c r="H36" s="16"/>
      <c r="I36" s="16">
        <v>46.33</v>
      </c>
      <c r="J36" s="16"/>
      <c r="K36" s="16">
        <v>125</v>
      </c>
    </row>
    <row r="37" spans="6:11" ht="15" thickBot="1">
      <c r="F37" s="1" t="s">
        <v>50</v>
      </c>
      <c r="G37" s="15">
        <v>0</v>
      </c>
      <c r="H37" s="16"/>
      <c r="I37" s="15">
        <v>346.82</v>
      </c>
      <c r="J37" s="16"/>
      <c r="K37" s="15">
        <v>500</v>
      </c>
    </row>
    <row r="38" spans="5:11" ht="14.25">
      <c r="E38" s="1" t="s">
        <v>51</v>
      </c>
      <c r="G38" s="16">
        <f>ROUND(SUM(G35:G37),5)</f>
        <v>0</v>
      </c>
      <c r="H38" s="16"/>
      <c r="I38" s="16">
        <f>ROUND(SUM(I35:I37),5)</f>
        <v>393.15</v>
      </c>
      <c r="J38" s="16"/>
      <c r="K38" s="16">
        <f>ROUND(SUM(K35:K37),5)</f>
        <v>625</v>
      </c>
    </row>
    <row r="39" spans="5:11" ht="14.25">
      <c r="E39" s="1" t="s">
        <v>52</v>
      </c>
      <c r="G39" s="16">
        <v>0</v>
      </c>
      <c r="H39" s="16"/>
      <c r="I39" s="16">
        <v>300</v>
      </c>
      <c r="J39" s="16"/>
      <c r="K39" s="16">
        <v>300</v>
      </c>
    </row>
    <row r="40" spans="5:11" ht="14.25">
      <c r="E40" s="1" t="s">
        <v>53</v>
      </c>
      <c r="G40" s="16">
        <v>0</v>
      </c>
      <c r="H40" s="16"/>
      <c r="I40" s="16">
        <v>0</v>
      </c>
      <c r="J40" s="16"/>
      <c r="K40" s="16">
        <v>750</v>
      </c>
    </row>
    <row r="41" spans="5:11" ht="14.25">
      <c r="E41" s="1" t="s">
        <v>54</v>
      </c>
      <c r="G41" s="16">
        <v>0</v>
      </c>
      <c r="H41" s="16"/>
      <c r="I41" s="16">
        <v>0</v>
      </c>
      <c r="J41" s="16"/>
      <c r="K41" s="16">
        <v>250</v>
      </c>
    </row>
    <row r="42" spans="5:11" ht="14.25">
      <c r="E42" s="1" t="s">
        <v>55</v>
      </c>
      <c r="G42" s="16">
        <v>0</v>
      </c>
      <c r="H42" s="16"/>
      <c r="I42" s="16">
        <v>150</v>
      </c>
      <c r="J42" s="16"/>
      <c r="K42" s="16">
        <v>250</v>
      </c>
    </row>
    <row r="43" spans="5:11" ht="14.25">
      <c r="E43" s="1" t="s">
        <v>56</v>
      </c>
      <c r="G43" s="16">
        <v>0</v>
      </c>
      <c r="H43" s="16"/>
      <c r="I43" s="16">
        <v>200</v>
      </c>
      <c r="J43" s="16"/>
      <c r="K43" s="16">
        <v>200</v>
      </c>
    </row>
    <row r="44" spans="5:11" ht="15" thickBot="1">
      <c r="E44" s="1" t="s">
        <v>57</v>
      </c>
      <c r="G44" s="15">
        <v>0</v>
      </c>
      <c r="H44" s="16"/>
      <c r="I44" s="15">
        <v>200</v>
      </c>
      <c r="J44" s="16"/>
      <c r="K44" s="15">
        <v>200</v>
      </c>
    </row>
    <row r="45" spans="4:11" ht="14.25">
      <c r="D45" s="1" t="s">
        <v>58</v>
      </c>
      <c r="G45" s="16">
        <f>ROUND(SUM(G33:G34)+SUM(G38:G44),5)</f>
        <v>0</v>
      </c>
      <c r="H45" s="16"/>
      <c r="I45" s="16">
        <f>ROUND(SUM(I33:I34)+SUM(I38:I44),5)</f>
        <v>1243.15</v>
      </c>
      <c r="J45" s="16"/>
      <c r="K45" s="16">
        <f>ROUND(SUM(K33:K34)+SUM(K38:K44),5)</f>
        <v>5650</v>
      </c>
    </row>
    <row r="46" spans="4:11" ht="14.25">
      <c r="D46" s="1" t="s">
        <v>59</v>
      </c>
      <c r="G46" s="16">
        <v>0</v>
      </c>
      <c r="H46" s="16"/>
      <c r="I46" s="16">
        <v>0</v>
      </c>
      <c r="J46" s="16"/>
      <c r="K46" s="16">
        <v>1000</v>
      </c>
    </row>
    <row r="47" spans="4:11" ht="14.25">
      <c r="D47" s="1" t="s">
        <v>60</v>
      </c>
      <c r="G47" s="16"/>
      <c r="H47" s="16"/>
      <c r="I47" s="16"/>
      <c r="J47" s="16"/>
      <c r="K47" s="16"/>
    </row>
    <row r="48" spans="5:11" ht="14.25">
      <c r="E48" s="1" t="s">
        <v>61</v>
      </c>
      <c r="G48" s="16">
        <v>45</v>
      </c>
      <c r="H48" s="16"/>
      <c r="I48" s="16">
        <v>220</v>
      </c>
      <c r="J48" s="16"/>
      <c r="K48" s="16">
        <v>540</v>
      </c>
    </row>
    <row r="49" spans="5:11" ht="15" thickBot="1">
      <c r="E49" s="1" t="s">
        <v>62</v>
      </c>
      <c r="G49" s="17">
        <v>150</v>
      </c>
      <c r="H49" s="16"/>
      <c r="I49" s="17">
        <v>750</v>
      </c>
      <c r="J49" s="16"/>
      <c r="K49" s="17">
        <v>1800</v>
      </c>
    </row>
    <row r="50" spans="4:11" ht="15" thickBot="1">
      <c r="D50" s="1" t="s">
        <v>63</v>
      </c>
      <c r="G50" s="18">
        <f>ROUND(SUM(G47:G49),5)</f>
        <v>195</v>
      </c>
      <c r="H50" s="16"/>
      <c r="I50" s="18">
        <f>ROUND(SUM(I47:I49),5)</f>
        <v>970</v>
      </c>
      <c r="J50" s="16"/>
      <c r="K50" s="18">
        <f>ROUND(SUM(K47:K49),5)</f>
        <v>2340</v>
      </c>
    </row>
    <row r="51" spans="3:11" ht="14.25">
      <c r="C51" s="1" t="s">
        <v>64</v>
      </c>
      <c r="G51" s="16">
        <f>ROUND(G23+G32+SUM(G45:G46)+G50,5)</f>
        <v>195</v>
      </c>
      <c r="H51" s="16"/>
      <c r="I51" s="16">
        <f>ROUND(I23+I32+SUM(I45:I46)+I50,5)</f>
        <v>2213.15</v>
      </c>
      <c r="J51" s="16"/>
      <c r="K51" s="16">
        <f>ROUND(K23+K32+SUM(K45:K46)+K50,5)</f>
        <v>11740</v>
      </c>
    </row>
    <row r="52" spans="3:11" ht="14.25">
      <c r="C52" s="1" t="s">
        <v>65</v>
      </c>
      <c r="G52" s="16"/>
      <c r="H52" s="16"/>
      <c r="I52" s="16"/>
      <c r="J52" s="16"/>
      <c r="K52" s="16"/>
    </row>
    <row r="53" spans="4:11" ht="15" thickBot="1">
      <c r="D53" s="1" t="s">
        <v>66</v>
      </c>
      <c r="G53" s="15">
        <v>0</v>
      </c>
      <c r="H53" s="16"/>
      <c r="I53" s="15">
        <v>0</v>
      </c>
      <c r="J53" s="16"/>
      <c r="K53" s="15">
        <v>1200</v>
      </c>
    </row>
    <row r="54" spans="3:11" ht="14.25">
      <c r="C54" s="1" t="s">
        <v>67</v>
      </c>
      <c r="G54" s="16">
        <f>ROUND(SUM(G52:G53),5)</f>
        <v>0</v>
      </c>
      <c r="H54" s="16"/>
      <c r="I54" s="16">
        <f>ROUND(SUM(I52:I53),5)</f>
        <v>0</v>
      </c>
      <c r="J54" s="16"/>
      <c r="K54" s="16">
        <f>ROUND(SUM(K52:K53),5)</f>
        <v>1200</v>
      </c>
    </row>
    <row r="55" spans="3:11" ht="14.25">
      <c r="C55" s="1" t="s">
        <v>68</v>
      </c>
      <c r="G55" s="16"/>
      <c r="H55" s="16"/>
      <c r="I55" s="16"/>
      <c r="J55" s="16"/>
      <c r="K55" s="16"/>
    </row>
    <row r="56" spans="4:11" ht="14.25">
      <c r="D56" s="1" t="s">
        <v>69</v>
      </c>
      <c r="G56" s="16">
        <v>0</v>
      </c>
      <c r="H56" s="16"/>
      <c r="I56" s="16">
        <v>0</v>
      </c>
      <c r="J56" s="16"/>
      <c r="K56" s="16">
        <v>750</v>
      </c>
    </row>
    <row r="57" spans="4:11" ht="14.25">
      <c r="D57" s="1" t="s">
        <v>70</v>
      </c>
      <c r="G57" s="16">
        <v>0</v>
      </c>
      <c r="H57" s="16"/>
      <c r="I57" s="16">
        <v>250</v>
      </c>
      <c r="J57" s="16"/>
      <c r="K57" s="16">
        <v>250</v>
      </c>
    </row>
    <row r="58" spans="4:11" ht="15" thickBot="1">
      <c r="D58" s="1" t="s">
        <v>71</v>
      </c>
      <c r="G58" s="15">
        <v>0</v>
      </c>
      <c r="H58" s="16"/>
      <c r="I58" s="15">
        <v>0</v>
      </c>
      <c r="J58" s="16"/>
      <c r="K58" s="15">
        <v>1500</v>
      </c>
    </row>
    <row r="59" spans="3:11" ht="14.25">
      <c r="C59" s="1" t="s">
        <v>72</v>
      </c>
      <c r="G59" s="16">
        <f>ROUND(SUM(G55:G58),5)</f>
        <v>0</v>
      </c>
      <c r="H59" s="16"/>
      <c r="I59" s="16">
        <f>ROUND(SUM(I55:I58),5)</f>
        <v>250</v>
      </c>
      <c r="J59" s="16"/>
      <c r="K59" s="16">
        <f>ROUND(SUM(K55:K58),5)</f>
        <v>2500</v>
      </c>
    </row>
    <row r="60" spans="3:11" ht="14.25">
      <c r="C60" s="1" t="s">
        <v>73</v>
      </c>
      <c r="G60" s="16"/>
      <c r="H60" s="16"/>
      <c r="I60" s="16"/>
      <c r="J60" s="16"/>
      <c r="K60" s="16"/>
    </row>
    <row r="61" spans="4:11" ht="14.25">
      <c r="D61" s="1" t="s">
        <v>74</v>
      </c>
      <c r="G61" s="16">
        <v>0</v>
      </c>
      <c r="H61" s="16"/>
      <c r="I61" s="16">
        <v>0</v>
      </c>
      <c r="J61" s="16"/>
      <c r="K61" s="16">
        <v>300</v>
      </c>
    </row>
    <row r="62" spans="4:11" ht="14.25">
      <c r="D62" s="1" t="s">
        <v>75</v>
      </c>
      <c r="G62" s="16">
        <v>0</v>
      </c>
      <c r="H62" s="16"/>
      <c r="I62" s="16">
        <v>0</v>
      </c>
      <c r="J62" s="16"/>
      <c r="K62" s="16">
        <v>300</v>
      </c>
    </row>
    <row r="63" spans="4:11" ht="14.25">
      <c r="D63" s="1" t="s">
        <v>76</v>
      </c>
      <c r="G63" s="16">
        <v>0</v>
      </c>
      <c r="H63" s="16"/>
      <c r="I63" s="16">
        <v>0</v>
      </c>
      <c r="J63" s="16"/>
      <c r="K63" s="16">
        <v>500</v>
      </c>
    </row>
    <row r="64" spans="4:11" ht="14.25">
      <c r="D64" s="1" t="s">
        <v>77</v>
      </c>
      <c r="G64" s="16">
        <v>0</v>
      </c>
      <c r="H64" s="16"/>
      <c r="I64" s="16">
        <v>0</v>
      </c>
      <c r="J64" s="16"/>
      <c r="K64" s="16">
        <v>1800</v>
      </c>
    </row>
    <row r="65" spans="4:11" ht="14.25">
      <c r="D65" s="1" t="s">
        <v>78</v>
      </c>
      <c r="G65" s="16">
        <v>0</v>
      </c>
      <c r="H65" s="16"/>
      <c r="I65" s="16">
        <v>0</v>
      </c>
      <c r="J65" s="16"/>
      <c r="K65" s="16">
        <v>250</v>
      </c>
    </row>
    <row r="66" spans="4:11" ht="14.25">
      <c r="D66" s="1" t="s">
        <v>79</v>
      </c>
      <c r="G66" s="16">
        <v>0</v>
      </c>
      <c r="H66" s="16"/>
      <c r="I66" s="16">
        <v>0</v>
      </c>
      <c r="J66" s="16"/>
      <c r="K66" s="16">
        <v>450</v>
      </c>
    </row>
    <row r="67" spans="4:11" ht="14.25">
      <c r="D67" s="1" t="s">
        <v>80</v>
      </c>
      <c r="G67" s="16">
        <v>0</v>
      </c>
      <c r="H67" s="16"/>
      <c r="I67" s="16">
        <v>0</v>
      </c>
      <c r="J67" s="16"/>
      <c r="K67" s="16">
        <v>100</v>
      </c>
    </row>
    <row r="68" spans="4:11" ht="14.25">
      <c r="D68" s="1" t="s">
        <v>81</v>
      </c>
      <c r="G68" s="16">
        <v>0</v>
      </c>
      <c r="H68" s="16"/>
      <c r="I68" s="16">
        <v>0</v>
      </c>
      <c r="J68" s="16"/>
      <c r="K68" s="16">
        <v>500</v>
      </c>
    </row>
    <row r="69" spans="4:11" ht="14.25">
      <c r="D69" s="1" t="s">
        <v>82</v>
      </c>
      <c r="G69" s="16">
        <v>0</v>
      </c>
      <c r="H69" s="16"/>
      <c r="I69" s="16">
        <v>0</v>
      </c>
      <c r="J69" s="16"/>
      <c r="K69" s="16">
        <v>1800</v>
      </c>
    </row>
    <row r="70" spans="4:11" ht="15" thickBot="1">
      <c r="D70" s="1" t="s">
        <v>83</v>
      </c>
      <c r="G70" s="15">
        <v>0</v>
      </c>
      <c r="H70" s="16"/>
      <c r="I70" s="15">
        <v>0</v>
      </c>
      <c r="J70" s="16"/>
      <c r="K70" s="15">
        <v>0</v>
      </c>
    </row>
    <row r="71" spans="3:11" ht="14.25">
      <c r="C71" s="1" t="s">
        <v>84</v>
      </c>
      <c r="G71" s="16">
        <f>ROUND(SUM(G60:G70),5)</f>
        <v>0</v>
      </c>
      <c r="H71" s="16"/>
      <c r="I71" s="16">
        <f>ROUND(SUM(I60:I70),5)</f>
        <v>0</v>
      </c>
      <c r="J71" s="16"/>
      <c r="K71" s="16">
        <f>ROUND(SUM(K60:K70),5)</f>
        <v>6000</v>
      </c>
    </row>
    <row r="72" spans="3:11" ht="15" thickBot="1">
      <c r="C72" s="1" t="s">
        <v>85</v>
      </c>
      <c r="G72" s="17">
        <v>0</v>
      </c>
      <c r="H72" s="16"/>
      <c r="I72" s="17">
        <v>0</v>
      </c>
      <c r="J72" s="16"/>
      <c r="K72" s="17">
        <v>15734.74</v>
      </c>
    </row>
    <row r="73" spans="2:11" ht="15" thickBot="1">
      <c r="B73" s="1" t="s">
        <v>86</v>
      </c>
      <c r="G73" s="19">
        <f>ROUND(G6+G22+G51+G54+G59+SUM(G71:G72),5)</f>
        <v>402.9</v>
      </c>
      <c r="H73" s="16"/>
      <c r="I73" s="19">
        <f>ROUND(I6+I22+I51+I54+I59+SUM(I71:I72),5)</f>
        <v>3890.34</v>
      </c>
      <c r="J73" s="16"/>
      <c r="K73" s="19">
        <f>ROUND(K6+K22+K51+K54+K59+SUM(K71:K72),5)</f>
        <v>42189.74</v>
      </c>
    </row>
    <row r="74" spans="1:11" s="3" customFormat="1" ht="10.5" thickBot="1">
      <c r="A74" s="1" t="s">
        <v>87</v>
      </c>
      <c r="B74" s="1"/>
      <c r="C74" s="1"/>
      <c r="D74" s="1"/>
      <c r="E74" s="1"/>
      <c r="F74" s="1"/>
      <c r="G74" s="20">
        <f>ROUND(G5-G73,5)</f>
        <v>-402.9</v>
      </c>
      <c r="H74" s="21"/>
      <c r="I74" s="20">
        <f>ROUND(I5-I73,5)</f>
        <v>38299.4</v>
      </c>
      <c r="J74" s="21"/>
      <c r="K74" s="20">
        <f>ROUND(K5-K73,5)</f>
        <v>0</v>
      </c>
    </row>
    <row r="75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11:47 AM
&amp;"Arial,Bold"&amp;8 01/07/16
&amp;"Arial,Bold"&amp;8 Cash Basis&amp;C&amp;"Arial,Bold"&amp;12 Tarzana Neighborhood Council
&amp;"Arial,Bold"&amp;14 Profit &amp;&amp; Loss Budget Performance
&amp;"Arial,Bold"&amp;10 November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E1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"/>
    </sheetView>
  </sheetViews>
  <sheetFormatPr defaultColWidth="9.140625" defaultRowHeight="15"/>
  <cols>
    <col min="1" max="3" width="6.140625" style="7" customWidth="1"/>
    <col min="4" max="4" width="26.28125" style="7" customWidth="1"/>
    <col min="5" max="5" width="12.57421875" style="8" customWidth="1"/>
  </cols>
  <sheetData>
    <row r="3" spans="1:5" s="6" customFormat="1" ht="15.75" thickBot="1">
      <c r="A3" s="4"/>
      <c r="B3" s="4"/>
      <c r="C3" s="4"/>
      <c r="D3" s="4"/>
      <c r="E3" s="5" t="s">
        <v>0</v>
      </c>
    </row>
    <row r="4" spans="1:5" ht="15.75" thickTop="1">
      <c r="A4" s="1" t="s">
        <v>1</v>
      </c>
      <c r="B4" s="1"/>
      <c r="C4" s="1"/>
      <c r="D4" s="1"/>
      <c r="E4" s="2"/>
    </row>
    <row r="5" spans="1:5" ht="14.25">
      <c r="A5" s="1"/>
      <c r="B5" s="1" t="s">
        <v>2</v>
      </c>
      <c r="C5" s="1"/>
      <c r="D5" s="1"/>
      <c r="E5" s="2"/>
    </row>
    <row r="6" spans="1:5" ht="14.25">
      <c r="A6" s="1"/>
      <c r="B6" s="1"/>
      <c r="C6" s="1" t="s">
        <v>3</v>
      </c>
      <c r="D6" s="1"/>
      <c r="E6" s="2"/>
    </row>
    <row r="7" spans="1:5" ht="14.25">
      <c r="A7" s="1"/>
      <c r="B7" s="1"/>
      <c r="C7" s="1"/>
      <c r="D7" s="1" t="s">
        <v>4</v>
      </c>
      <c r="E7" s="23">
        <v>16859.66</v>
      </c>
    </row>
    <row r="8" spans="1:5" ht="15" thickBot="1">
      <c r="A8" s="1"/>
      <c r="B8" s="1"/>
      <c r="C8" s="1"/>
      <c r="D8" s="1" t="s">
        <v>5</v>
      </c>
      <c r="E8" s="17">
        <v>21439.74</v>
      </c>
    </row>
    <row r="9" spans="1:5" ht="15" thickBot="1">
      <c r="A9" s="1"/>
      <c r="B9" s="1"/>
      <c r="C9" s="1" t="s">
        <v>6</v>
      </c>
      <c r="D9" s="1"/>
      <c r="E9" s="19">
        <f>ROUND(SUM(E6:E8),5)</f>
        <v>38299.4</v>
      </c>
    </row>
    <row r="10" spans="1:5" ht="15" thickBot="1">
      <c r="A10" s="1"/>
      <c r="B10" s="1" t="s">
        <v>7</v>
      </c>
      <c r="C10" s="1"/>
      <c r="D10" s="1"/>
      <c r="E10" s="19">
        <f>ROUND(E5+E9,5)</f>
        <v>38299.4</v>
      </c>
    </row>
    <row r="11" spans="1:5" s="3" customFormat="1" ht="10.5" thickBot="1">
      <c r="A11" s="1" t="s">
        <v>8</v>
      </c>
      <c r="B11" s="1"/>
      <c r="C11" s="1"/>
      <c r="D11" s="1"/>
      <c r="E11" s="20">
        <f>ROUND(E4+E10,5)</f>
        <v>38299.4</v>
      </c>
    </row>
    <row r="12" spans="1:5" ht="15" thickTop="1">
      <c r="A12" s="1" t="s">
        <v>9</v>
      </c>
      <c r="B12" s="1"/>
      <c r="C12" s="1"/>
      <c r="D12" s="1"/>
      <c r="E12" s="23"/>
    </row>
    <row r="13" spans="1:5" ht="14.25">
      <c r="A13" s="1"/>
      <c r="B13" s="1" t="s">
        <v>10</v>
      </c>
      <c r="C13" s="1"/>
      <c r="D13" s="1"/>
      <c r="E13" s="23"/>
    </row>
    <row r="14" spans="1:5" ht="15" thickBot="1">
      <c r="A14" s="1"/>
      <c r="B14" s="1"/>
      <c r="C14" s="1" t="s">
        <v>87</v>
      </c>
      <c r="D14" s="1"/>
      <c r="E14" s="24">
        <v>38299.4</v>
      </c>
    </row>
    <row r="15" spans="1:5" ht="15" thickBot="1">
      <c r="A15" s="1"/>
      <c r="B15" s="1" t="s">
        <v>11</v>
      </c>
      <c r="C15" s="1"/>
      <c r="D15" s="1"/>
      <c r="E15" s="19">
        <f>ROUND(SUM(E13:E14),5)</f>
        <v>38299.4</v>
      </c>
    </row>
    <row r="16" spans="1:5" s="3" customFormat="1" ht="10.5" thickBot="1">
      <c r="A16" s="1" t="s">
        <v>12</v>
      </c>
      <c r="B16" s="1"/>
      <c r="C16" s="1"/>
      <c r="D16" s="1"/>
      <c r="E16" s="20">
        <f>ROUND(E12+E15,5)</f>
        <v>38299.4</v>
      </c>
    </row>
    <row r="17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11:44 AM
&amp;"Arial,Bold"&amp;8 01/07/16
&amp;"Arial,Bold"&amp;8 Cash Basis&amp;C&amp;"Arial,Bold"&amp;12 Tarzana Neighborhood Council
&amp;"Arial,Bold"&amp;14 Balance Sheet
&amp;"Arial,Bold"&amp;10 As of November 30,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2016-01-07T20:16:14Z</cp:lastPrinted>
  <dcterms:created xsi:type="dcterms:W3CDTF">2016-01-07T19:44:53Z</dcterms:created>
  <dcterms:modified xsi:type="dcterms:W3CDTF">2016-01-07T23:21:18Z</dcterms:modified>
  <cp:category/>
  <cp:version/>
  <cp:contentType/>
  <cp:contentStatus/>
</cp:coreProperties>
</file>