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<sst xmlns="http://schemas.openxmlformats.org/spreadsheetml/2006/main" count="89" uniqueCount="74">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</sst>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pane xSplit="1" ySplit="2" topLeftCell="B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07" sqref="M107:N107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4" width="11.7109375" style="2" customWidth="1"/>
    <col min="5" max="5" width="11.421875" style="2" bestFit="1" customWidth="1"/>
    <col min="6" max="7" width="10.421875" style="2" bestFit="1" customWidth="1"/>
    <col min="8" max="8" width="11.421875" style="2" bestFit="1" customWidth="1"/>
    <col min="9" max="9" width="12.421875" style="2" bestFit="1" customWidth="1"/>
    <col min="10" max="10" width="11.421875" style="2" bestFit="1" customWidth="1"/>
    <col min="11" max="12" width="10.421875" style="2" bestFit="1" customWidth="1"/>
    <col min="13" max="14" width="12.421875" style="2" bestFit="1" customWidth="1"/>
    <col min="15" max="15" width="11.421875" style="0" customWidth="1"/>
    <col min="16" max="16" width="12.421875" style="0" customWidth="1"/>
  </cols>
  <sheetData>
    <row r="1" spans="2:13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6" t="s">
        <v>32</v>
      </c>
      <c r="O2" s="10" t="s">
        <v>33</v>
      </c>
      <c r="P2" s="1" t="s">
        <v>0</v>
      </c>
    </row>
    <row r="3" spans="2:15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N3" s="7"/>
      <c r="O3" s="10"/>
    </row>
    <row r="4" spans="1:16" ht="12.75">
      <c r="A4" s="4" t="s">
        <v>31</v>
      </c>
      <c r="O4" s="2"/>
      <c r="P4" s="2"/>
    </row>
    <row r="5" spans="1:16" ht="12.75">
      <c r="A5" t="s">
        <v>1</v>
      </c>
      <c r="B5" s="2">
        <v>2764.62</v>
      </c>
      <c r="C5" s="2">
        <v>11806.2</v>
      </c>
      <c r="D5" s="2">
        <v>429.18</v>
      </c>
      <c r="N5" s="2">
        <f aca="true" t="shared" si="0" ref="N5:N10">SUM(B5:H5)</f>
        <v>15000</v>
      </c>
      <c r="O5" s="2"/>
      <c r="P5" s="2">
        <f aca="true" t="shared" si="1" ref="P5:P10">SUM(N5:O5)</f>
        <v>15000</v>
      </c>
    </row>
    <row r="6" spans="1:16" ht="12.75">
      <c r="A6" t="s">
        <v>9</v>
      </c>
      <c r="C6" s="2">
        <v>3020</v>
      </c>
      <c r="D6" s="2">
        <v>480</v>
      </c>
      <c r="N6" s="2">
        <f t="shared" si="0"/>
        <v>3500</v>
      </c>
      <c r="O6" s="2"/>
      <c r="P6" s="2">
        <f t="shared" si="1"/>
        <v>3500</v>
      </c>
    </row>
    <row r="7" spans="1:16" ht="12.75">
      <c r="A7" t="s">
        <v>13</v>
      </c>
      <c r="D7" s="2">
        <v>1874.5</v>
      </c>
      <c r="N7" s="2">
        <f t="shared" si="0"/>
        <v>1874.5</v>
      </c>
      <c r="O7" s="2"/>
      <c r="P7" s="2">
        <f t="shared" si="1"/>
        <v>1874.5</v>
      </c>
    </row>
    <row r="8" spans="1:16" ht="12.75">
      <c r="A8" t="s">
        <v>23</v>
      </c>
      <c r="E8" s="2">
        <v>13274.27</v>
      </c>
      <c r="N8" s="2">
        <f t="shared" si="0"/>
        <v>13274.27</v>
      </c>
      <c r="O8" s="2"/>
      <c r="P8" s="2">
        <f t="shared" si="1"/>
        <v>13274.27</v>
      </c>
    </row>
    <row r="9" spans="1:16" ht="12.75">
      <c r="A9" t="s">
        <v>37</v>
      </c>
      <c r="E9" s="2">
        <v>2211</v>
      </c>
      <c r="N9" s="2">
        <f t="shared" si="0"/>
        <v>2211</v>
      </c>
      <c r="O9" s="2"/>
      <c r="P9" s="2">
        <f t="shared" si="1"/>
        <v>2211</v>
      </c>
    </row>
    <row r="10" spans="1:16" ht="12.75">
      <c r="A10" t="s">
        <v>43</v>
      </c>
      <c r="G10" s="2">
        <v>1730</v>
      </c>
      <c r="N10" s="2">
        <f t="shared" si="0"/>
        <v>1730</v>
      </c>
      <c r="O10" s="2">
        <v>0</v>
      </c>
      <c r="P10" s="2">
        <f t="shared" si="1"/>
        <v>1730</v>
      </c>
    </row>
    <row r="11" spans="1:16" ht="25.5">
      <c r="A11" s="19" t="s">
        <v>53</v>
      </c>
      <c r="I11" s="2">
        <v>6804.98</v>
      </c>
      <c r="N11" s="2">
        <f>SUM(B11:I11)</f>
        <v>6804.98</v>
      </c>
      <c r="O11" s="2">
        <v>0</v>
      </c>
      <c r="P11" s="2">
        <f>SUM(N11:O11)</f>
        <v>6804.98</v>
      </c>
    </row>
    <row r="12" spans="1:16" ht="12.75">
      <c r="A12" t="s">
        <v>64</v>
      </c>
      <c r="J12" s="2">
        <v>5000</v>
      </c>
      <c r="N12" s="2">
        <f>SUM(B12:J12)</f>
        <v>5000</v>
      </c>
      <c r="O12" s="2">
        <v>0</v>
      </c>
      <c r="P12" s="2">
        <f>SUM(N12:O12)</f>
        <v>5000</v>
      </c>
    </row>
    <row r="13" spans="1:16" ht="25.5">
      <c r="A13" s="19" t="s">
        <v>69</v>
      </c>
      <c r="K13" s="2">
        <v>607.07</v>
      </c>
      <c r="N13" s="2">
        <f>SUM(B13:L13)</f>
        <v>607.07</v>
      </c>
      <c r="O13" s="2">
        <v>0</v>
      </c>
      <c r="P13" s="2">
        <f>SUM(N13:O13)</f>
        <v>607.07</v>
      </c>
    </row>
    <row r="14" spans="1:16" ht="12.75">
      <c r="A14" t="s">
        <v>70</v>
      </c>
      <c r="K14" s="2">
        <v>5000</v>
      </c>
      <c r="N14" s="2">
        <f>SUM(B14:L14)</f>
        <v>5000</v>
      </c>
      <c r="O14" s="2">
        <v>0</v>
      </c>
      <c r="P14" s="2">
        <f>SUM(N14:O14)</f>
        <v>5000</v>
      </c>
    </row>
    <row r="15" spans="1:16" ht="25.5">
      <c r="A15" s="19" t="s">
        <v>73</v>
      </c>
      <c r="M15" s="2">
        <v>178.01</v>
      </c>
      <c r="N15" s="2">
        <f>SUM(B15:M15)</f>
        <v>178.01</v>
      </c>
      <c r="O15" s="2">
        <v>0</v>
      </c>
      <c r="P15" s="2">
        <f>SUM(N15:O15)</f>
        <v>178.01</v>
      </c>
    </row>
    <row r="16" spans="1:16" ht="12.75">
      <c r="A16" s="11" t="s">
        <v>24</v>
      </c>
      <c r="B16" s="12">
        <f aca="true" t="shared" si="2" ref="B16:I16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>
        <f>SUM(N5:N15)</f>
        <v>55179.83</v>
      </c>
      <c r="O16" s="12">
        <f>SUM(O5:O15)</f>
        <v>0</v>
      </c>
      <c r="P16" s="12">
        <f>SUM(P5:P15)</f>
        <v>55179.83</v>
      </c>
    </row>
    <row r="17" spans="15:16" ht="12.75">
      <c r="O17" s="2"/>
      <c r="P17" s="2"/>
    </row>
    <row r="18" spans="1:16" ht="12.75">
      <c r="A18" s="4" t="s">
        <v>2</v>
      </c>
      <c r="O18" s="2"/>
      <c r="P18" s="2"/>
    </row>
    <row r="19" spans="1:16" ht="12.75">
      <c r="A19" t="s">
        <v>8</v>
      </c>
      <c r="B19" s="2">
        <v>2500.59</v>
      </c>
      <c r="C19" s="2">
        <v>998.24</v>
      </c>
      <c r="N19" s="2">
        <f aca="true" t="shared" si="3" ref="N19:N24">SUM(B19:H19)</f>
        <v>3498.83</v>
      </c>
      <c r="O19" s="2"/>
      <c r="P19" s="2">
        <f>SUM(N19:O19)</f>
        <v>3498.83</v>
      </c>
    </row>
    <row r="20" spans="1:16" ht="12.75">
      <c r="A20" t="s">
        <v>11</v>
      </c>
      <c r="C20" s="2">
        <v>750</v>
      </c>
      <c r="D20" s="2">
        <v>1733.21</v>
      </c>
      <c r="N20" s="2">
        <f t="shared" si="3"/>
        <v>2483.21</v>
      </c>
      <c r="O20" s="2"/>
      <c r="P20" s="2">
        <f>SUM(N20:O20)</f>
        <v>2483.21</v>
      </c>
    </row>
    <row r="21" spans="1:16" ht="12.75">
      <c r="A21" t="s">
        <v>11</v>
      </c>
      <c r="D21" s="2">
        <v>2951.1</v>
      </c>
      <c r="E21" s="2">
        <v>44.98</v>
      </c>
      <c r="N21" s="2">
        <f t="shared" si="3"/>
        <v>2996.08</v>
      </c>
      <c r="O21" s="2"/>
      <c r="P21" s="2">
        <f>SUM(N21:O21)</f>
        <v>2996.08</v>
      </c>
    </row>
    <row r="22" spans="1:16" ht="12.75">
      <c r="A22" t="s">
        <v>44</v>
      </c>
      <c r="G22" s="2">
        <v>1474.99</v>
      </c>
      <c r="N22" s="2">
        <f t="shared" si="3"/>
        <v>1474.99</v>
      </c>
      <c r="O22" s="2">
        <v>0</v>
      </c>
      <c r="P22" s="2">
        <f>SUM(N22:O22)</f>
        <v>1474.99</v>
      </c>
    </row>
    <row r="23" spans="1:16" ht="12.75">
      <c r="A23" s="18" t="s">
        <v>48</v>
      </c>
      <c r="G23" s="2">
        <v>648.67</v>
      </c>
      <c r="N23" s="2">
        <f t="shared" si="3"/>
        <v>648.67</v>
      </c>
      <c r="O23" s="2"/>
      <c r="P23" s="2">
        <f>SUM(N23:O23)</f>
        <v>648.67</v>
      </c>
    </row>
    <row r="24" spans="1:16" ht="12.75">
      <c r="A24" s="11" t="s">
        <v>24</v>
      </c>
      <c r="B24" s="12">
        <f>SUM(B19:B23)</f>
        <v>2500.59</v>
      </c>
      <c r="C24" s="12">
        <f aca="true" t="shared" si="4" ref="C24:P2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>
        <f t="shared" si="3"/>
        <v>11101.779999999999</v>
      </c>
      <c r="O24" s="12">
        <f t="shared" si="4"/>
        <v>0</v>
      </c>
      <c r="P24" s="12">
        <f t="shared" si="4"/>
        <v>11101.779999999999</v>
      </c>
    </row>
    <row r="25" spans="15:16" ht="12.75">
      <c r="O25" s="2"/>
      <c r="P25" s="2"/>
    </row>
    <row r="26" spans="1:16" ht="12" customHeight="1">
      <c r="A26" s="4" t="s">
        <v>3</v>
      </c>
      <c r="O26" s="2"/>
      <c r="P26" s="2"/>
    </row>
    <row r="27" spans="1:16" ht="12.75">
      <c r="A27" t="s">
        <v>4</v>
      </c>
      <c r="B27" s="2">
        <v>322.7</v>
      </c>
      <c r="N27" s="2">
        <f>SUM(B27:H27)</f>
        <v>322.7</v>
      </c>
      <c r="O27" s="2"/>
      <c r="P27" s="2">
        <f>SUM(N27:O27)</f>
        <v>322.7</v>
      </c>
    </row>
    <row r="28" spans="1:16" ht="12.75">
      <c r="A28" t="s">
        <v>25</v>
      </c>
      <c r="F28" s="2">
        <v>3000</v>
      </c>
      <c r="N28" s="2">
        <f>SUM(B28:H28)</f>
        <v>3000</v>
      </c>
      <c r="O28" s="2"/>
      <c r="P28" s="2">
        <f>SUM(N28:O28)</f>
        <v>3000</v>
      </c>
    </row>
    <row r="29" spans="1:16" ht="12.75">
      <c r="A29" t="s">
        <v>29</v>
      </c>
      <c r="E29" s="2">
        <v>2500</v>
      </c>
      <c r="N29" s="2">
        <f>SUM(B29:H29)</f>
        <v>2500</v>
      </c>
      <c r="O29" s="2"/>
      <c r="P29" s="2">
        <f>SUM(N29:O29)</f>
        <v>2500</v>
      </c>
    </row>
    <row r="30" spans="1:16" ht="12.75">
      <c r="A30" s="18" t="s">
        <v>52</v>
      </c>
      <c r="H30" s="2">
        <v>2999.33</v>
      </c>
      <c r="N30" s="2">
        <f>SUM(B30:H30)</f>
        <v>2999.33</v>
      </c>
      <c r="O30" s="2"/>
      <c r="P30" s="2">
        <f>SUM(N30:O30)</f>
        <v>2999.33</v>
      </c>
    </row>
    <row r="31" spans="1:16" ht="12.75">
      <c r="A31" s="11" t="s">
        <v>24</v>
      </c>
      <c r="B31" s="12">
        <f>SUM(B27:B30)</f>
        <v>322.7</v>
      </c>
      <c r="C31" s="12">
        <f aca="true" t="shared" si="5" ref="C31:H31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>
        <f>SUM(B31:H31)</f>
        <v>8822.029999999999</v>
      </c>
      <c r="O31" s="12">
        <f>SUM(O27:O30)</f>
        <v>0</v>
      </c>
      <c r="P31" s="12">
        <f>SUM(P27:P30)</f>
        <v>8822.029999999999</v>
      </c>
    </row>
    <row r="32" spans="15:16" ht="12.75">
      <c r="O32" s="2"/>
      <c r="P32" s="2"/>
    </row>
    <row r="33" spans="1:16" ht="12.75">
      <c r="A33" s="4" t="s">
        <v>5</v>
      </c>
      <c r="O33" s="2"/>
      <c r="P33" s="2"/>
    </row>
    <row r="34" spans="1:16" ht="12.75">
      <c r="A34" t="s">
        <v>7</v>
      </c>
      <c r="B34" s="2">
        <v>2479.87</v>
      </c>
      <c r="N34" s="2">
        <f>SUM(B34:H34)</f>
        <v>2479.87</v>
      </c>
      <c r="O34" s="2"/>
      <c r="P34" s="2">
        <f aca="true" t="shared" si="6" ref="P34:P40">SUM(N34:O34)</f>
        <v>2479.87</v>
      </c>
    </row>
    <row r="35" spans="1:16" ht="12.75">
      <c r="A35" t="s">
        <v>28</v>
      </c>
      <c r="E35" s="2">
        <v>1500</v>
      </c>
      <c r="N35" s="2">
        <f>SUM(B35:H35)</f>
        <v>1500</v>
      </c>
      <c r="O35" s="2">
        <v>0</v>
      </c>
      <c r="P35" s="2">
        <f t="shared" si="6"/>
        <v>1500</v>
      </c>
    </row>
    <row r="36" spans="1:16" ht="12.75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N36" s="2">
        <f>SUM(B36:H36)</f>
        <v>5000</v>
      </c>
      <c r="O36" s="2">
        <v>0</v>
      </c>
      <c r="P36" s="2">
        <f t="shared" si="6"/>
        <v>5000</v>
      </c>
    </row>
    <row r="37" spans="1:16" ht="12.75">
      <c r="A37" t="s">
        <v>63</v>
      </c>
      <c r="I37" s="2">
        <v>5000</v>
      </c>
      <c r="N37" s="2">
        <f>SUM(B37:I37)</f>
        <v>5000</v>
      </c>
      <c r="O37" s="2">
        <v>0</v>
      </c>
      <c r="P37" s="2">
        <f t="shared" si="6"/>
        <v>5000</v>
      </c>
    </row>
    <row r="38" spans="1:16" ht="12.75">
      <c r="A38" t="s">
        <v>68</v>
      </c>
      <c r="J38" s="2">
        <v>4000</v>
      </c>
      <c r="N38" s="2">
        <f>SUM(B38:J38)</f>
        <v>4000</v>
      </c>
      <c r="O38" s="2">
        <v>0</v>
      </c>
      <c r="P38" s="20">
        <f t="shared" si="6"/>
        <v>4000</v>
      </c>
    </row>
    <row r="39" spans="1:16" ht="12.75">
      <c r="A39" t="s">
        <v>63</v>
      </c>
      <c r="K39" s="2">
        <v>3200</v>
      </c>
      <c r="N39" s="2">
        <f>SUM(B39:L39)</f>
        <v>3200</v>
      </c>
      <c r="O39" s="2">
        <v>0</v>
      </c>
      <c r="P39" s="20">
        <f t="shared" si="6"/>
        <v>3200</v>
      </c>
    </row>
    <row r="40" spans="1:16" ht="12.75">
      <c r="A40" t="s">
        <v>63</v>
      </c>
      <c r="L40" s="2">
        <v>4000</v>
      </c>
      <c r="N40" s="2">
        <f>SUM(B40:L40)</f>
        <v>4000</v>
      </c>
      <c r="O40" s="2">
        <v>0</v>
      </c>
      <c r="P40" s="20">
        <f t="shared" si="6"/>
        <v>4000</v>
      </c>
    </row>
    <row r="41" spans="1:16" ht="12.75">
      <c r="A41" s="11" t="s">
        <v>24</v>
      </c>
      <c r="B41" s="12">
        <f aca="true" t="shared" si="7" ref="B41:G41">SUM(B34:B35)</f>
        <v>2479.87</v>
      </c>
      <c r="C41" s="12">
        <f t="shared" si="7"/>
        <v>0</v>
      </c>
      <c r="D41" s="12">
        <f t="shared" si="7"/>
        <v>0</v>
      </c>
      <c r="E41" s="12">
        <f t="shared" si="7"/>
        <v>1500</v>
      </c>
      <c r="F41" s="12">
        <f t="shared" si="7"/>
        <v>0</v>
      </c>
      <c r="G41" s="12">
        <f t="shared" si="7"/>
        <v>0</v>
      </c>
      <c r="H41" s="12">
        <f>SUM(H34:H36)</f>
        <v>5000</v>
      </c>
      <c r="I41" s="12">
        <f>SUM(I34:I37)</f>
        <v>5000</v>
      </c>
      <c r="J41" s="12">
        <f>SUM(J34:J38)</f>
        <v>4000</v>
      </c>
      <c r="K41" s="12">
        <f aca="true" t="shared" si="8" ref="K41:P41">SUM(K34:K40)</f>
        <v>3200</v>
      </c>
      <c r="L41" s="12">
        <f t="shared" si="8"/>
        <v>4000</v>
      </c>
      <c r="M41" s="12">
        <f t="shared" si="8"/>
        <v>0</v>
      </c>
      <c r="N41" s="12">
        <f t="shared" si="8"/>
        <v>25179.87</v>
      </c>
      <c r="O41" s="12">
        <f t="shared" si="8"/>
        <v>0</v>
      </c>
      <c r="P41" s="12">
        <f t="shared" si="8"/>
        <v>25179.87</v>
      </c>
    </row>
    <row r="42" spans="15:16" ht="12.75">
      <c r="O42" s="2"/>
      <c r="P42" s="2"/>
    </row>
    <row r="43" spans="1:16" ht="12.75">
      <c r="A43" s="4" t="s">
        <v>40</v>
      </c>
      <c r="O43" s="2"/>
      <c r="P43" s="2"/>
    </row>
    <row r="44" spans="1:16" ht="12.75">
      <c r="A44" t="s">
        <v>6</v>
      </c>
      <c r="B44" s="2">
        <v>100</v>
      </c>
      <c r="C44" s="2">
        <v>1399.93</v>
      </c>
      <c r="N44" s="2">
        <f>SUM(B44:H44)</f>
        <v>1499.93</v>
      </c>
      <c r="O44" s="2"/>
      <c r="P44" s="2">
        <f>SUM(N44:O44)</f>
        <v>1499.93</v>
      </c>
    </row>
    <row r="45" spans="1:16" ht="12.75">
      <c r="A45" t="s">
        <v>12</v>
      </c>
      <c r="C45" s="2">
        <v>1768.84</v>
      </c>
      <c r="D45" s="2">
        <v>-82.93</v>
      </c>
      <c r="E45" s="2">
        <v>-123.44</v>
      </c>
      <c r="N45" s="2">
        <f>SUM(B45:H45)</f>
        <v>1562.4699999999998</v>
      </c>
      <c r="O45" s="2"/>
      <c r="P45" s="2">
        <f>SUM(N45:O45)</f>
        <v>1562.4699999999998</v>
      </c>
    </row>
    <row r="46" spans="1:16" ht="12.75">
      <c r="A46" t="s">
        <v>18</v>
      </c>
      <c r="D46" s="2">
        <v>4000</v>
      </c>
      <c r="N46" s="2">
        <f>SUM(B46:H46)</f>
        <v>4000</v>
      </c>
      <c r="O46" s="2"/>
      <c r="P46" s="2">
        <f>SUM(N46:O46)</f>
        <v>4000</v>
      </c>
    </row>
    <row r="47" spans="1:16" ht="12.75">
      <c r="A47" t="s">
        <v>28</v>
      </c>
      <c r="E47" s="2">
        <v>1851.08</v>
      </c>
      <c r="N47" s="2">
        <f>SUM(B47:H47)</f>
        <v>1851.08</v>
      </c>
      <c r="O47" s="2">
        <v>0</v>
      </c>
      <c r="P47" s="2">
        <f>SUM(N47:O47)</f>
        <v>1851.08</v>
      </c>
    </row>
    <row r="48" spans="1:16" ht="12.75">
      <c r="A48" t="s">
        <v>47</v>
      </c>
      <c r="G48" s="2">
        <v>2019.97</v>
      </c>
      <c r="N48" s="2">
        <f>SUM(B48:H48)</f>
        <v>2019.97</v>
      </c>
      <c r="O48" s="2"/>
      <c r="P48" s="2">
        <f>N48+O48</f>
        <v>2019.97</v>
      </c>
    </row>
    <row r="49" spans="1:16" ht="12.75">
      <c r="A49" s="11" t="s">
        <v>24</v>
      </c>
      <c r="B49" s="12">
        <f>SUM(B44:B47)</f>
        <v>100</v>
      </c>
      <c r="C49" s="12">
        <f>SUM(C44:C47)</f>
        <v>3168.77</v>
      </c>
      <c r="D49" s="12">
        <f>SUM(D44:D47)</f>
        <v>3917.07</v>
      </c>
      <c r="E49" s="12">
        <f>SUM(E44:E47)</f>
        <v>1727.6399999999999</v>
      </c>
      <c r="F49" s="12">
        <f>SUM(F44:F47)</f>
        <v>0</v>
      </c>
      <c r="G49" s="12">
        <f aca="true" t="shared" si="9" ref="G49:P49">SUM(G44:G48)</f>
        <v>2019.97</v>
      </c>
      <c r="H49" s="12">
        <f t="shared" si="9"/>
        <v>0</v>
      </c>
      <c r="I49" s="12">
        <f t="shared" si="9"/>
        <v>0</v>
      </c>
      <c r="J49" s="12">
        <f>SUM(J44:J48)</f>
        <v>0</v>
      </c>
      <c r="K49" s="12">
        <f>SUM(K44:K48)</f>
        <v>0</v>
      </c>
      <c r="L49" s="12">
        <f>SUM(L44:L48)</f>
        <v>0</v>
      </c>
      <c r="M49" s="12">
        <f>SUM(M44:M48)</f>
        <v>0</v>
      </c>
      <c r="N49" s="12">
        <f t="shared" si="9"/>
        <v>10933.449999999999</v>
      </c>
      <c r="O49" s="12">
        <f t="shared" si="9"/>
        <v>0</v>
      </c>
      <c r="P49" s="12">
        <f t="shared" si="9"/>
        <v>10933.449999999999</v>
      </c>
    </row>
    <row r="50" spans="1:16" ht="12.75">
      <c r="A50" s="11"/>
      <c r="B50" s="17"/>
      <c r="C50" s="17"/>
      <c r="D50" s="17"/>
      <c r="E50" s="17"/>
      <c r="F50" s="17"/>
      <c r="G50" s="17"/>
      <c r="H50" s="17"/>
      <c r="I50" s="17"/>
      <c r="J50" s="17"/>
      <c r="N50" s="17"/>
      <c r="O50" s="17"/>
      <c r="P50" s="17"/>
    </row>
    <row r="51" spans="15:16" ht="12.75">
      <c r="O51" s="2"/>
      <c r="P51" s="2"/>
    </row>
    <row r="52" spans="1:16" ht="12.75">
      <c r="A52" s="4" t="s">
        <v>14</v>
      </c>
      <c r="O52" s="2"/>
      <c r="P52" s="2"/>
    </row>
    <row r="53" spans="1:16" ht="12.75">
      <c r="A53" s="5" t="s">
        <v>10</v>
      </c>
      <c r="C53" s="2">
        <v>614.28</v>
      </c>
      <c r="N53" s="2">
        <f>SUM(B53:H53)</f>
        <v>614.28</v>
      </c>
      <c r="O53" s="2"/>
      <c r="P53" s="2">
        <f>SUM(N53:O53)</f>
        <v>614.28</v>
      </c>
    </row>
    <row r="54" spans="1:16" ht="12.75">
      <c r="A54" s="5" t="s">
        <v>17</v>
      </c>
      <c r="D54" s="2">
        <v>218.67</v>
      </c>
      <c r="N54" s="2">
        <f>SUM(B54:H54)</f>
        <v>218.67</v>
      </c>
      <c r="O54" s="2"/>
      <c r="P54" s="2">
        <f>SUM(N54:O54)</f>
        <v>218.67</v>
      </c>
    </row>
    <row r="55" spans="1:16" ht="12.75">
      <c r="A55" s="5" t="s">
        <v>50</v>
      </c>
      <c r="G55" s="2">
        <v>0</v>
      </c>
      <c r="H55" s="2">
        <v>8060.44</v>
      </c>
      <c r="N55" s="2">
        <f>SUM(B55:H55)</f>
        <v>8060.44</v>
      </c>
      <c r="O55" s="2">
        <v>0</v>
      </c>
      <c r="P55" s="2">
        <f>N55+O55</f>
        <v>8060.44</v>
      </c>
    </row>
    <row r="56" spans="1:16" ht="12.75">
      <c r="A56" s="5" t="s">
        <v>54</v>
      </c>
      <c r="I56" s="2">
        <v>50000</v>
      </c>
      <c r="N56" s="2">
        <f>SUM(B56:I56)</f>
        <v>50000</v>
      </c>
      <c r="O56" s="2">
        <v>0</v>
      </c>
      <c r="P56" s="2">
        <f aca="true" t="shared" si="10" ref="P56:P61">SUM(N56:O56)</f>
        <v>50000</v>
      </c>
    </row>
    <row r="57" spans="1:16" ht="12.75">
      <c r="A57" s="5" t="s">
        <v>25</v>
      </c>
      <c r="I57" s="2">
        <v>25000</v>
      </c>
      <c r="N57" s="2">
        <f>SUM(B57:I57)</f>
        <v>25000</v>
      </c>
      <c r="O57" s="2">
        <v>0</v>
      </c>
      <c r="P57" s="2">
        <f t="shared" si="10"/>
        <v>25000</v>
      </c>
    </row>
    <row r="58" spans="1:16" ht="12.75">
      <c r="A58" s="5" t="s">
        <v>57</v>
      </c>
      <c r="I58" s="2">
        <v>4350</v>
      </c>
      <c r="N58" s="2">
        <f>SUM(B58:I58)</f>
        <v>4350</v>
      </c>
      <c r="O58" s="2">
        <v>0</v>
      </c>
      <c r="P58" s="2">
        <f t="shared" si="10"/>
        <v>4350</v>
      </c>
    </row>
    <row r="59" spans="1:16" ht="12.75">
      <c r="A59" s="5" t="s">
        <v>58</v>
      </c>
      <c r="I59" s="2">
        <v>10000</v>
      </c>
      <c r="N59" s="2">
        <f>SUM(B59:I59)</f>
        <v>10000</v>
      </c>
      <c r="O59" s="2">
        <v>0</v>
      </c>
      <c r="P59" s="2">
        <f t="shared" si="10"/>
        <v>10000</v>
      </c>
    </row>
    <row r="60" spans="1:16" ht="12.75">
      <c r="A60" s="5" t="s">
        <v>59</v>
      </c>
      <c r="I60" s="2">
        <v>10000</v>
      </c>
      <c r="N60" s="2">
        <f>SUM(B60:I60)</f>
        <v>10000</v>
      </c>
      <c r="O60" s="2">
        <v>0</v>
      </c>
      <c r="P60" s="2">
        <f t="shared" si="10"/>
        <v>10000</v>
      </c>
    </row>
    <row r="61" spans="1:16" ht="12.75">
      <c r="A61" s="5" t="s">
        <v>61</v>
      </c>
      <c r="I61" s="2">
        <v>10009.76</v>
      </c>
      <c r="M61" s="2">
        <v>720</v>
      </c>
      <c r="N61" s="2">
        <f>SUM(B61:M61)</f>
        <v>10729.76</v>
      </c>
      <c r="O61" s="2">
        <v>0</v>
      </c>
      <c r="P61" s="2">
        <f t="shared" si="10"/>
        <v>10729.76</v>
      </c>
    </row>
    <row r="62" spans="1:16" ht="12.75">
      <c r="A62" s="5" t="s">
        <v>65</v>
      </c>
      <c r="J62" s="2">
        <v>1346.25</v>
      </c>
      <c r="N62" s="2">
        <f>SUM(B62:J62)</f>
        <v>1346.25</v>
      </c>
      <c r="O62" s="2"/>
      <c r="P62" s="2">
        <f>SUM(N62:O62)</f>
        <v>1346.25</v>
      </c>
    </row>
    <row r="63" spans="1:16" ht="12.75">
      <c r="A63" s="13" t="s">
        <v>24</v>
      </c>
      <c r="B63" s="12">
        <f aca="true" t="shared" si="11" ref="B63:H63">SUM(B53:B55)</f>
        <v>0</v>
      </c>
      <c r="C63" s="12">
        <f t="shared" si="11"/>
        <v>614.28</v>
      </c>
      <c r="D63" s="12">
        <f t="shared" si="11"/>
        <v>218.67</v>
      </c>
      <c r="E63" s="12">
        <f t="shared" si="11"/>
        <v>0</v>
      </c>
      <c r="F63" s="12">
        <f t="shared" si="11"/>
        <v>0</v>
      </c>
      <c r="G63" s="12">
        <f t="shared" si="11"/>
        <v>0</v>
      </c>
      <c r="H63" s="12">
        <f t="shared" si="11"/>
        <v>8060.44</v>
      </c>
      <c r="I63" s="12">
        <f>SUM(I56:I61)</f>
        <v>109359.76</v>
      </c>
      <c r="J63" s="12">
        <f>SUM(J53:J62)</f>
        <v>1346.25</v>
      </c>
      <c r="K63" s="12">
        <f>SUM(K53:K62)</f>
        <v>0</v>
      </c>
      <c r="L63" s="12">
        <f>SUM(L53:L62)</f>
        <v>0</v>
      </c>
      <c r="M63" s="12">
        <f>SUM(M53:M62)</f>
        <v>720</v>
      </c>
      <c r="N63" s="12">
        <f>SUM(N53:N62)</f>
        <v>120319.4</v>
      </c>
      <c r="O63" s="12">
        <f>SUM(O53:O61)</f>
        <v>0</v>
      </c>
      <c r="P63" s="12">
        <f>SUM(P53:P62)</f>
        <v>120319.4</v>
      </c>
    </row>
    <row r="64" spans="15:16" ht="12.75">
      <c r="O64" s="2"/>
      <c r="P64" s="2"/>
    </row>
    <row r="65" spans="1:16" ht="12.75">
      <c r="A65" s="4" t="s">
        <v>16</v>
      </c>
      <c r="O65" s="2"/>
      <c r="P65" s="2"/>
    </row>
    <row r="66" spans="1:16" ht="12.75">
      <c r="A66" t="s">
        <v>15</v>
      </c>
      <c r="B66" s="14">
        <v>0</v>
      </c>
      <c r="C66" s="14">
        <v>3000</v>
      </c>
      <c r="D66" s="14">
        <v>0</v>
      </c>
      <c r="E66" s="14">
        <v>0</v>
      </c>
      <c r="F66" s="14">
        <v>0</v>
      </c>
      <c r="G66" s="14">
        <v>0</v>
      </c>
      <c r="H66" s="14"/>
      <c r="I66" s="14"/>
      <c r="J66" s="14"/>
      <c r="K66" s="14"/>
      <c r="L66" s="14"/>
      <c r="M66" s="14"/>
      <c r="N66" s="14">
        <f>SUM(B66:G66)</f>
        <v>3000</v>
      </c>
      <c r="O66" s="14">
        <v>0</v>
      </c>
      <c r="P66" s="14">
        <f>SUM(N66:O66)</f>
        <v>3000</v>
      </c>
    </row>
    <row r="67" spans="15:16" ht="12.75">
      <c r="O67" s="2"/>
      <c r="P67" s="2"/>
    </row>
    <row r="68" spans="15:16" ht="12.75">
      <c r="O68" s="2"/>
      <c r="P68" s="2"/>
    </row>
    <row r="69" spans="1:16" ht="12.75">
      <c r="A69" s="4" t="s">
        <v>19</v>
      </c>
      <c r="O69" s="2"/>
      <c r="P69" s="2"/>
    </row>
    <row r="70" spans="1:16" ht="12.75">
      <c r="A70" t="s">
        <v>20</v>
      </c>
      <c r="B70" s="17"/>
      <c r="C70" s="17"/>
      <c r="D70" s="17">
        <v>3756.55</v>
      </c>
      <c r="E70" s="17"/>
      <c r="F70" s="17"/>
      <c r="G70" s="17"/>
      <c r="H70" s="17"/>
      <c r="I70" s="17"/>
      <c r="J70" s="17"/>
      <c r="N70" s="17">
        <f>SUM(B70:E70)</f>
        <v>3756.55</v>
      </c>
      <c r="O70" s="17"/>
      <c r="P70" s="17">
        <f>SUM(N70:O70)</f>
        <v>3756.55</v>
      </c>
    </row>
    <row r="71" spans="1:16" ht="12.75">
      <c r="A71" s="5" t="s">
        <v>35</v>
      </c>
      <c r="E71" s="2">
        <v>2579.96</v>
      </c>
      <c r="N71" s="2">
        <f>SUM(B71:E71)</f>
        <v>2579.96</v>
      </c>
      <c r="O71" s="2"/>
      <c r="P71" s="2">
        <v>2579.96</v>
      </c>
    </row>
    <row r="72" spans="1:16" ht="12.75">
      <c r="A72" s="5" t="s">
        <v>36</v>
      </c>
      <c r="E72" s="2">
        <v>1232.65</v>
      </c>
      <c r="F72" s="2">
        <v>1232.65</v>
      </c>
      <c r="N72" s="2">
        <f>SUM(B72:F72)</f>
        <v>2465.3</v>
      </c>
      <c r="O72" s="2">
        <v>0</v>
      </c>
      <c r="P72" s="17">
        <f>SUM(N72:O72)</f>
        <v>2465.3</v>
      </c>
    </row>
    <row r="73" spans="1:16" ht="12.75">
      <c r="A73" s="5" t="s">
        <v>45</v>
      </c>
      <c r="G73" s="2">
        <v>642.52</v>
      </c>
      <c r="N73" s="2">
        <f>SUM(B73:G73)</f>
        <v>642.52</v>
      </c>
      <c r="O73" s="2">
        <v>0</v>
      </c>
      <c r="P73" s="17">
        <f>SUM(N73:O73)</f>
        <v>642.52</v>
      </c>
    </row>
    <row r="74" spans="1:16" ht="12.75">
      <c r="A74" s="5" t="s">
        <v>66</v>
      </c>
      <c r="J74" s="2">
        <v>325.61</v>
      </c>
      <c r="N74" s="2">
        <f>SUM(B74:J74)</f>
        <v>325.61</v>
      </c>
      <c r="O74" s="2">
        <v>0</v>
      </c>
      <c r="P74" s="2">
        <f>SUM(N74:O74)</f>
        <v>325.61</v>
      </c>
    </row>
    <row r="75" spans="1:16" ht="12.75">
      <c r="A75" s="5" t="s">
        <v>71</v>
      </c>
      <c r="L75" s="2">
        <v>2657.8</v>
      </c>
      <c r="M75" s="2">
        <v>1175.63</v>
      </c>
      <c r="N75" s="2">
        <f>SUM(B75:M75)</f>
        <v>3833.4300000000003</v>
      </c>
      <c r="O75" s="2">
        <v>0</v>
      </c>
      <c r="P75" s="2">
        <f>SUM(N75:O75)</f>
        <v>3833.4300000000003</v>
      </c>
    </row>
    <row r="76" spans="1:16" ht="12.75">
      <c r="A76" s="11" t="s">
        <v>24</v>
      </c>
      <c r="B76" s="12">
        <f aca="true" t="shared" si="12" ref="B76:G76">SUM(B70:B73)</f>
        <v>0</v>
      </c>
      <c r="C76" s="12">
        <f t="shared" si="12"/>
        <v>0</v>
      </c>
      <c r="D76" s="12">
        <f t="shared" si="12"/>
        <v>3756.55</v>
      </c>
      <c r="E76" s="12">
        <f t="shared" si="12"/>
        <v>3812.61</v>
      </c>
      <c r="F76" s="12">
        <f t="shared" si="12"/>
        <v>1232.65</v>
      </c>
      <c r="G76" s="12">
        <f t="shared" si="12"/>
        <v>642.52</v>
      </c>
      <c r="H76" s="12">
        <f>SUM(H70:H74)</f>
        <v>0</v>
      </c>
      <c r="I76" s="12">
        <f>SUM(I70:I74)</f>
        <v>0</v>
      </c>
      <c r="J76" s="12">
        <f>SUM(J70:J74)</f>
        <v>325.61</v>
      </c>
      <c r="K76" s="12">
        <f aca="true" t="shared" si="13" ref="K76:P76">SUM(K70:K75)</f>
        <v>0</v>
      </c>
      <c r="L76" s="12">
        <f t="shared" si="13"/>
        <v>2657.8</v>
      </c>
      <c r="M76" s="12">
        <f t="shared" si="13"/>
        <v>1175.63</v>
      </c>
      <c r="N76" s="12">
        <f t="shared" si="13"/>
        <v>13603.370000000003</v>
      </c>
      <c r="O76" s="12">
        <f t="shared" si="13"/>
        <v>0</v>
      </c>
      <c r="P76" s="12">
        <f t="shared" si="13"/>
        <v>13603.370000000003</v>
      </c>
    </row>
    <row r="77" spans="15:16" ht="12.75">
      <c r="O77" s="2"/>
      <c r="P77" s="2"/>
    </row>
    <row r="78" spans="1:16" ht="12.75">
      <c r="A78" s="4" t="s">
        <v>41</v>
      </c>
      <c r="O78" s="2"/>
      <c r="P78" s="2"/>
    </row>
    <row r="79" spans="1:16" ht="12.75">
      <c r="A79" s="5" t="s">
        <v>42</v>
      </c>
      <c r="B79" s="17">
        <v>0</v>
      </c>
      <c r="C79" s="17">
        <v>0</v>
      </c>
      <c r="D79" s="17">
        <v>0</v>
      </c>
      <c r="E79" s="17">
        <v>0</v>
      </c>
      <c r="F79" s="17">
        <v>1600</v>
      </c>
      <c r="G79" s="17">
        <v>0</v>
      </c>
      <c r="H79" s="17"/>
      <c r="I79" s="17"/>
      <c r="J79" s="17"/>
      <c r="N79" s="17">
        <f>SUM(B79:G79)</f>
        <v>1600</v>
      </c>
      <c r="O79" s="17">
        <v>0</v>
      </c>
      <c r="P79" s="17">
        <f>SUM(N79:O79)</f>
        <v>1600</v>
      </c>
    </row>
    <row r="80" spans="1:16" ht="12.75">
      <c r="A80" s="5" t="s">
        <v>49</v>
      </c>
      <c r="B80" s="17"/>
      <c r="C80" s="17"/>
      <c r="D80" s="17"/>
      <c r="E80" s="17"/>
      <c r="F80" s="17"/>
      <c r="G80" s="17">
        <v>1447.56</v>
      </c>
      <c r="H80" s="17"/>
      <c r="I80" s="17"/>
      <c r="J80" s="17"/>
      <c r="N80" s="17">
        <f>SUM(B80:G80)</f>
        <v>1447.56</v>
      </c>
      <c r="O80" s="17">
        <v>0</v>
      </c>
      <c r="P80" s="17">
        <f>SUM(N80:O80)</f>
        <v>1447.56</v>
      </c>
    </row>
    <row r="81" spans="1:16" ht="12.75">
      <c r="A81" s="5" t="s">
        <v>55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1353.47</v>
      </c>
      <c r="I81" s="17"/>
      <c r="J81" s="17"/>
      <c r="N81" s="17">
        <f>SUM(B81:H81)</f>
        <v>1353.47</v>
      </c>
      <c r="O81" s="17">
        <v>0</v>
      </c>
      <c r="P81" s="17">
        <f>SUM(N81:O81)</f>
        <v>1353.47</v>
      </c>
    </row>
    <row r="82" spans="1:16" ht="12.75">
      <c r="A82" s="5" t="s">
        <v>60</v>
      </c>
      <c r="B82" s="17"/>
      <c r="C82" s="17"/>
      <c r="D82" s="17"/>
      <c r="E82" s="17"/>
      <c r="F82" s="17"/>
      <c r="G82" s="17"/>
      <c r="H82" s="17"/>
      <c r="I82" s="17">
        <v>2500</v>
      </c>
      <c r="J82" s="17"/>
      <c r="N82" s="17">
        <f>SUM(B82:I82)</f>
        <v>2500</v>
      </c>
      <c r="O82" s="17">
        <v>0</v>
      </c>
      <c r="P82" s="17">
        <f>SUM(N82:O82)</f>
        <v>2500</v>
      </c>
    </row>
    <row r="83" spans="1:16" ht="12.75">
      <c r="A83" s="5" t="s">
        <v>67</v>
      </c>
      <c r="J83" s="2">
        <v>1500</v>
      </c>
      <c r="N83" s="2">
        <f>SUM(B83:J83)</f>
        <v>1500</v>
      </c>
      <c r="O83" s="2">
        <v>0</v>
      </c>
      <c r="P83" s="17">
        <f>SUM(N83:O83)</f>
        <v>1500</v>
      </c>
    </row>
    <row r="84" spans="1:16" ht="12.75">
      <c r="A84" s="13" t="s">
        <v>24</v>
      </c>
      <c r="B84" s="12">
        <f aca="true" t="shared" si="14" ref="B84:G84">SUM(B79:B80)</f>
        <v>0</v>
      </c>
      <c r="C84" s="12">
        <f t="shared" si="14"/>
        <v>0</v>
      </c>
      <c r="D84" s="12">
        <f t="shared" si="14"/>
        <v>0</v>
      </c>
      <c r="E84" s="12">
        <f t="shared" si="14"/>
        <v>0</v>
      </c>
      <c r="F84" s="12">
        <f t="shared" si="14"/>
        <v>1600</v>
      </c>
      <c r="G84" s="12">
        <f t="shared" si="14"/>
        <v>1447.56</v>
      </c>
      <c r="H84" s="12">
        <f>SUM(H79:H81)</f>
        <v>1353.47</v>
      </c>
      <c r="I84" s="12">
        <f>SUM(I79:I82)</f>
        <v>2500</v>
      </c>
      <c r="J84" s="12">
        <f aca="true" t="shared" si="15" ref="J84:P84">SUM(J79:J83)</f>
        <v>1500</v>
      </c>
      <c r="K84" s="12">
        <f t="shared" si="15"/>
        <v>0</v>
      </c>
      <c r="L84" s="12">
        <f t="shared" si="15"/>
        <v>0</v>
      </c>
      <c r="M84" s="12">
        <f t="shared" si="15"/>
        <v>0</v>
      </c>
      <c r="N84" s="12">
        <f t="shared" si="15"/>
        <v>8401.029999999999</v>
      </c>
      <c r="O84" s="12">
        <f t="shared" si="15"/>
        <v>0</v>
      </c>
      <c r="P84" s="12">
        <f t="shared" si="15"/>
        <v>8401.029999999999</v>
      </c>
    </row>
    <row r="85" spans="1:16" ht="12.75">
      <c r="A85" s="4"/>
      <c r="O85" s="2"/>
      <c r="P85" s="2"/>
    </row>
    <row r="86" spans="15:16" ht="12.75">
      <c r="O86" s="2"/>
      <c r="P86" s="2"/>
    </row>
    <row r="87" spans="1:16" ht="12.75">
      <c r="A87" s="4" t="s">
        <v>21</v>
      </c>
      <c r="O87" s="2"/>
      <c r="P87" s="2"/>
    </row>
    <row r="88" spans="1:16" ht="12.75">
      <c r="A88" t="s">
        <v>22</v>
      </c>
      <c r="B88" s="17">
        <v>0</v>
      </c>
      <c r="C88" s="17">
        <v>0</v>
      </c>
      <c r="D88" s="17">
        <v>2130</v>
      </c>
      <c r="E88" s="17">
        <v>0</v>
      </c>
      <c r="F88" s="17">
        <v>0</v>
      </c>
      <c r="G88" s="17"/>
      <c r="H88" s="17"/>
      <c r="I88" s="17"/>
      <c r="J88" s="17"/>
      <c r="K88" s="17"/>
      <c r="L88" s="17"/>
      <c r="M88" s="17"/>
      <c r="N88" s="17">
        <f>SUM(B88:G88)</f>
        <v>2130</v>
      </c>
      <c r="O88" s="17">
        <v>0</v>
      </c>
      <c r="P88" s="17">
        <f>SUM(N88:O88)</f>
        <v>2130</v>
      </c>
    </row>
    <row r="89" spans="1:16" ht="12.75">
      <c r="A89" t="s">
        <v>46</v>
      </c>
      <c r="B89" s="17"/>
      <c r="C89" s="17"/>
      <c r="D89" s="17"/>
      <c r="E89" s="17"/>
      <c r="F89" s="17"/>
      <c r="G89" s="17">
        <v>2000</v>
      </c>
      <c r="H89" s="17"/>
      <c r="I89" s="17"/>
      <c r="J89" s="17"/>
      <c r="K89" s="17"/>
      <c r="L89" s="17"/>
      <c r="M89" s="17"/>
      <c r="N89" s="17">
        <f>SUM(B89:G89)</f>
        <v>2000</v>
      </c>
      <c r="O89" s="17"/>
      <c r="P89" s="17">
        <f>SUM(N89:O89)</f>
        <v>2000</v>
      </c>
    </row>
    <row r="90" spans="1:16" ht="12.75">
      <c r="A90" s="11" t="s">
        <v>24</v>
      </c>
      <c r="B90" s="12">
        <f>SUM(B88:B89)</f>
        <v>0</v>
      </c>
      <c r="C90" s="12">
        <f aca="true" t="shared" si="16" ref="C90:O90">SUM(C88:C89)</f>
        <v>0</v>
      </c>
      <c r="D90" s="12">
        <f t="shared" si="16"/>
        <v>2130</v>
      </c>
      <c r="E90" s="12">
        <f t="shared" si="16"/>
        <v>0</v>
      </c>
      <c r="F90" s="12">
        <f t="shared" si="16"/>
        <v>0</v>
      </c>
      <c r="G90" s="12">
        <f t="shared" si="16"/>
        <v>2000</v>
      </c>
      <c r="H90" s="12">
        <f t="shared" si="16"/>
        <v>0</v>
      </c>
      <c r="I90" s="12">
        <f t="shared" si="16"/>
        <v>0</v>
      </c>
      <c r="J90" s="12">
        <f>SUM(J88:J89)</f>
        <v>0</v>
      </c>
      <c r="K90" s="12">
        <f>SUM(K88:K89)</f>
        <v>0</v>
      </c>
      <c r="L90" s="12">
        <f>SUM(L88:L89)</f>
        <v>0</v>
      </c>
      <c r="M90" s="12">
        <f>SUM(M88:M89)</f>
        <v>0</v>
      </c>
      <c r="N90" s="12">
        <f t="shared" si="16"/>
        <v>4130</v>
      </c>
      <c r="O90" s="12">
        <f t="shared" si="16"/>
        <v>0</v>
      </c>
      <c r="P90" s="12">
        <f>SUM(N90:O90)</f>
        <v>4130</v>
      </c>
    </row>
    <row r="91" spans="15:16" ht="12.75">
      <c r="O91" s="2"/>
      <c r="P91" s="2"/>
    </row>
    <row r="92" spans="1:16" ht="12.75">
      <c r="A92" s="4" t="s">
        <v>26</v>
      </c>
      <c r="O92" s="2"/>
      <c r="P92" s="2"/>
    </row>
    <row r="93" spans="1:16" ht="12.75">
      <c r="A93" t="s">
        <v>27</v>
      </c>
      <c r="B93" s="14">
        <v>0</v>
      </c>
      <c r="C93" s="14">
        <v>0</v>
      </c>
      <c r="D93" s="14">
        <v>0</v>
      </c>
      <c r="E93" s="14">
        <v>578.03</v>
      </c>
      <c r="F93" s="14">
        <v>2977.03</v>
      </c>
      <c r="G93" s="14">
        <v>0</v>
      </c>
      <c r="H93" s="14"/>
      <c r="I93" s="14"/>
      <c r="J93" s="14"/>
      <c r="K93" s="14"/>
      <c r="L93" s="14"/>
      <c r="M93" s="14"/>
      <c r="N93" s="14">
        <f>SUM(B93:G93)</f>
        <v>3555.0600000000004</v>
      </c>
      <c r="O93" s="14">
        <v>0</v>
      </c>
      <c r="P93" s="14">
        <f>SUM(N93:O93)</f>
        <v>3555.0600000000004</v>
      </c>
    </row>
    <row r="94" spans="2:1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2:1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4" t="s">
        <v>38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t="s">
        <v>39</v>
      </c>
      <c r="B98" s="17">
        <v>0</v>
      </c>
      <c r="C98" s="17">
        <v>0</v>
      </c>
      <c r="D98" s="17">
        <v>0</v>
      </c>
      <c r="E98" s="17">
        <v>412.97</v>
      </c>
      <c r="F98" s="17">
        <v>0</v>
      </c>
      <c r="G98" s="17">
        <v>0</v>
      </c>
      <c r="H98" s="17"/>
      <c r="I98" s="17"/>
      <c r="J98" s="17"/>
      <c r="K98" s="17"/>
      <c r="L98" s="17"/>
      <c r="M98" s="17"/>
      <c r="N98" s="17">
        <f>SUM(B98:H98)</f>
        <v>412.97</v>
      </c>
      <c r="O98" s="17">
        <v>0</v>
      </c>
      <c r="P98" s="17">
        <f>SUM(N98:O98)</f>
        <v>412.97</v>
      </c>
    </row>
    <row r="99" spans="1:16" ht="12.75">
      <c r="A99" s="18" t="s">
        <v>51</v>
      </c>
      <c r="B99" s="17"/>
      <c r="C99" s="17"/>
      <c r="D99" s="17"/>
      <c r="E99" s="17"/>
      <c r="F99" s="17"/>
      <c r="G99" s="17"/>
      <c r="H99" s="17">
        <v>1809.78</v>
      </c>
      <c r="I99" s="17"/>
      <c r="J99" s="17"/>
      <c r="K99" s="17"/>
      <c r="L99" s="17"/>
      <c r="M99" s="17"/>
      <c r="N99" s="17">
        <f>SUM(B99:H99)</f>
        <v>1809.78</v>
      </c>
      <c r="O99" s="17"/>
      <c r="P99" s="17">
        <f>SUM(N99:O99)</f>
        <v>1809.78</v>
      </c>
    </row>
    <row r="100" spans="1:16" ht="12.75">
      <c r="A100" s="18" t="s">
        <v>62</v>
      </c>
      <c r="B100" s="17"/>
      <c r="C100" s="17"/>
      <c r="D100" s="17"/>
      <c r="E100" s="17"/>
      <c r="F100" s="17"/>
      <c r="G100" s="17"/>
      <c r="H100" s="17"/>
      <c r="I100" s="17">
        <v>500</v>
      </c>
      <c r="J100" s="17"/>
      <c r="K100" s="17"/>
      <c r="L100" s="17"/>
      <c r="M100" s="17"/>
      <c r="N100" s="17">
        <f>SUM(B100:I100)</f>
        <v>500</v>
      </c>
      <c r="O100" s="17"/>
      <c r="P100" s="17">
        <f>SUM(N100:O100)</f>
        <v>500</v>
      </c>
    </row>
    <row r="101" spans="1:16" ht="12.75">
      <c r="A101" s="18" t="s">
        <v>72</v>
      </c>
      <c r="L101" s="2">
        <v>2489.22</v>
      </c>
      <c r="N101" s="2">
        <f>SUM(B101:L101)</f>
        <v>2489.22</v>
      </c>
      <c r="O101" s="2"/>
      <c r="P101" s="17">
        <f>SUM(N101:O101)</f>
        <v>2489.22</v>
      </c>
    </row>
    <row r="102" spans="1:16" ht="12.75">
      <c r="A102" s="13" t="s">
        <v>24</v>
      </c>
      <c r="B102" s="12">
        <f>SUM(B98:B99)</f>
        <v>0</v>
      </c>
      <c r="C102" s="12">
        <f aca="true" t="shared" si="17" ref="C102:H102">SUM(C98:C99)</f>
        <v>0</v>
      </c>
      <c r="D102" s="12">
        <f t="shared" si="17"/>
        <v>0</v>
      </c>
      <c r="E102" s="12">
        <f t="shared" si="17"/>
        <v>412.97</v>
      </c>
      <c r="F102" s="12">
        <f t="shared" si="17"/>
        <v>0</v>
      </c>
      <c r="G102" s="12">
        <f t="shared" si="17"/>
        <v>0</v>
      </c>
      <c r="H102" s="12">
        <f t="shared" si="17"/>
        <v>1809.78</v>
      </c>
      <c r="I102" s="12">
        <f>SUM(I98:I100)</f>
        <v>500</v>
      </c>
      <c r="J102" s="12">
        <f>SUM(J98:J100)</f>
        <v>0</v>
      </c>
      <c r="K102" s="12">
        <f>SUM(K98:K100)</f>
        <v>0</v>
      </c>
      <c r="L102" s="12">
        <f>SUM(L98:L101)</f>
        <v>2489.22</v>
      </c>
      <c r="M102" s="12">
        <f>SUM(M98:M101)</f>
        <v>0</v>
      </c>
      <c r="N102" s="12">
        <f>SUM(N98:N101)</f>
        <v>5211.969999999999</v>
      </c>
      <c r="O102" s="12">
        <f>SUM(O98:O101)</f>
        <v>0</v>
      </c>
      <c r="P102" s="12">
        <f>SUM(P98:P101)</f>
        <v>5211.969999999999</v>
      </c>
    </row>
    <row r="103" spans="15:16" ht="12.75">
      <c r="O103" s="2"/>
      <c r="P103" s="2"/>
    </row>
    <row r="104" spans="1:16" ht="13.5" thickBot="1">
      <c r="A104" s="3" t="s">
        <v>0</v>
      </c>
      <c r="B104" s="15">
        <f aca="true" t="shared" si="18" ref="B104:P104">B16+B24+B31+B41+B49+B63+B66+B76+B90+B93+B102+B84</f>
        <v>8167.78</v>
      </c>
      <c r="C104" s="15">
        <f t="shared" si="18"/>
        <v>23357.49</v>
      </c>
      <c r="D104" s="15">
        <f t="shared" si="18"/>
        <v>17490.28</v>
      </c>
      <c r="E104" s="15">
        <f t="shared" si="18"/>
        <v>26061.5</v>
      </c>
      <c r="F104" s="15">
        <f t="shared" si="18"/>
        <v>8809.68</v>
      </c>
      <c r="G104" s="15">
        <f t="shared" si="18"/>
        <v>9963.71</v>
      </c>
      <c r="H104" s="15">
        <f t="shared" si="18"/>
        <v>19223.02</v>
      </c>
      <c r="I104" s="15">
        <f t="shared" si="18"/>
        <v>124164.73999999999</v>
      </c>
      <c r="J104" s="15">
        <f>J16+J24+J31+J41+J49+J63+J66+J76+J90+J93+J102+J84</f>
        <v>12171.86</v>
      </c>
      <c r="K104" s="15">
        <f>K16+K24+K31+K41+K49+K63+K66+K76+K90+K93+K102+K84</f>
        <v>8807.07</v>
      </c>
      <c r="L104" s="15">
        <f>L16+L24+L31+L41+L49+L63+L66+L76+L90+L93+L102+L84</f>
        <v>9147.02</v>
      </c>
      <c r="M104" s="15">
        <f>M16+M24+M31+M41+M49+M63+M66+M76+M90+M93+M102+M84</f>
        <v>2073.6400000000003</v>
      </c>
      <c r="N104" s="15">
        <f t="shared" si="18"/>
        <v>269437.79</v>
      </c>
      <c r="O104" s="15">
        <f t="shared" si="18"/>
        <v>0</v>
      </c>
      <c r="P104" s="15">
        <f t="shared" si="18"/>
        <v>269437.79</v>
      </c>
    </row>
    <row r="105" spans="15:16" ht="13.5" thickTop="1">
      <c r="O105" s="2"/>
      <c r="P105" s="2"/>
    </row>
    <row r="106" spans="15:16" ht="12.75">
      <c r="O106" s="2"/>
      <c r="P106" s="2"/>
    </row>
    <row r="107" spans="1:16" ht="12.75">
      <c r="A107" s="21"/>
      <c r="O107" s="2"/>
      <c r="P107" s="2"/>
    </row>
    <row r="108" spans="1:16" ht="12.75">
      <c r="A108" s="21"/>
      <c r="O108" s="2"/>
      <c r="P108" s="2"/>
    </row>
    <row r="109" spans="15:16" ht="12.75">
      <c r="O109" s="2"/>
      <c r="P109" s="2"/>
    </row>
    <row r="110" spans="1:16" ht="12.75">
      <c r="A110" s="5"/>
      <c r="O110" s="2"/>
      <c r="P110" s="2"/>
    </row>
    <row r="111" spans="1:16" ht="12.75">
      <c r="A111" s="5"/>
      <c r="O111" s="2"/>
      <c r="P111" s="2"/>
    </row>
    <row r="112" spans="1:16" ht="12.75">
      <c r="A112" s="5"/>
      <c r="D112" s="25"/>
      <c r="O112" s="2"/>
      <c r="P112" s="2"/>
    </row>
    <row r="113" spans="15:16" ht="12.75">
      <c r="O113" s="2"/>
      <c r="P113" s="2"/>
    </row>
    <row r="114" spans="1:3" ht="12.75">
      <c r="A114" s="22"/>
      <c r="C114" s="26"/>
    </row>
    <row r="116" spans="1:3" ht="12.75">
      <c r="A116" s="23"/>
      <c r="B116" s="24"/>
      <c r="C116" s="24"/>
    </row>
  </sheetData>
  <sheetProtection/>
  <printOptions/>
  <pageMargins left="0.75" right="0.75" top="1" bottom="1" header="0.5" footer="0.5"/>
  <pageSetup fitToHeight="2" horizontalDpi="600" verticalDpi="600" orientation="landscape" scale="60" r:id="rId1"/>
  <headerFooter alignWithMargins="0">
    <oddHeader>&amp;CTarzana NC
Community Projects/NPG Funding
Since Inception
As of September 30, 2014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2014-10-17T17:56:43Z</cp:lastPrinted>
  <dcterms:created xsi:type="dcterms:W3CDTF">2006-11-28T18:46:05Z</dcterms:created>
  <dcterms:modified xsi:type="dcterms:W3CDTF">2014-10-28T04:59:18Z</dcterms:modified>
  <cp:category/>
  <cp:version/>
  <cp:contentType/>
  <cp:contentStatus/>
</cp:coreProperties>
</file>